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ristinT\Desktop\"/>
    </mc:Choice>
  </mc:AlternateContent>
  <xr:revisionPtr revIDLastSave="0" documentId="13_ncr:1_{D4B2F1E7-7177-482A-B304-1ECA8792E896}" xr6:coauthVersionLast="33" xr6:coauthVersionMax="44" xr10:uidLastSave="{00000000-0000-0000-0000-000000000000}"/>
  <bookViews>
    <workbookView xWindow="-120" yWindow="-120" windowWidth="29040" windowHeight="17640" xr2:uid="{76B5D197-5609-4A04-88EC-F7FD2E6A1F97}"/>
  </bookViews>
  <sheets>
    <sheet name="Koond" sheetId="14" r:id="rId1"/>
    <sheet name="Kiltsi tee 10" sheetId="1" r:id="rId2"/>
    <sheet name="Aleksandri tn 14" sheetId="2" r:id="rId3"/>
    <sheet name="Aia tn 2" sheetId="3" r:id="rId4"/>
    <sheet name="Kõrgessaare mnt 18" sheetId="4" r:id="rId5"/>
    <sheet name="Kunderi tn 18" sheetId="5" r:id="rId6"/>
    <sheet name="Karja tn 17a" sheetId="7" r:id="rId7"/>
    <sheet name="Tallinna mnt 14" sheetId="8" r:id="rId8"/>
    <sheet name="Paala tee 4" sheetId="9" r:id="rId9"/>
    <sheet name="Pargi tn 15" sheetId="10" r:id="rId10"/>
    <sheet name="Wiedemanni tn 13" sheetId="11" r:id="rId11"/>
    <sheet name="Kolga tee 28" sheetId="12" r:id="rId12"/>
    <sheet name="Kesk tn 12" sheetId="13" r:id="rId13"/>
  </sheets>
  <calcPr calcId="179017"/>
</workbook>
</file>

<file path=xl/calcChain.xml><?xml version="1.0" encoding="utf-8"?>
<calcChain xmlns="http://schemas.openxmlformats.org/spreadsheetml/2006/main">
  <c r="G5" i="14" l="1"/>
  <c r="E3" i="14"/>
  <c r="C15" i="14" l="1"/>
  <c r="E14" i="14"/>
  <c r="E13" i="14"/>
  <c r="G13" i="14" s="1"/>
  <c r="E12" i="14"/>
  <c r="G12" i="14" s="1"/>
  <c r="E11" i="14"/>
  <c r="E10" i="14"/>
  <c r="G10" i="14" s="1"/>
  <c r="E9" i="14"/>
  <c r="E8" i="14"/>
  <c r="G8" i="14" s="1"/>
  <c r="E7" i="14"/>
  <c r="G7" i="14" s="1"/>
  <c r="E6" i="14"/>
  <c r="E5" i="14"/>
  <c r="E4" i="14"/>
  <c r="G3" i="14"/>
  <c r="E15" i="14" l="1"/>
  <c r="G9" i="14"/>
  <c r="G6" i="14"/>
  <c r="G14" i="14"/>
  <c r="G4" i="14"/>
  <c r="G11" i="14"/>
  <c r="E132" i="8" l="1"/>
  <c r="E132" i="9"/>
  <c r="E132" i="10"/>
  <c r="E133" i="11"/>
  <c r="E134" i="12"/>
  <c r="E133" i="13"/>
  <c r="E134" i="13"/>
  <c r="E130" i="13"/>
  <c r="E128" i="13"/>
  <c r="E127" i="13"/>
  <c r="E123" i="13"/>
  <c r="E121" i="13"/>
  <c r="E120" i="13"/>
  <c r="E119" i="13"/>
  <c r="E115" i="13"/>
  <c r="E113" i="13"/>
  <c r="E112" i="13"/>
  <c r="E111" i="13"/>
  <c r="E107" i="13"/>
  <c r="E105" i="13"/>
  <c r="E104" i="13"/>
  <c r="E103" i="13"/>
  <c r="E99" i="13"/>
  <c r="E97" i="13"/>
  <c r="E96" i="13"/>
  <c r="E95" i="13"/>
  <c r="E91" i="13"/>
  <c r="E89" i="13"/>
  <c r="E88" i="13"/>
  <c r="E87" i="13"/>
  <c r="E85" i="13"/>
  <c r="E83" i="13"/>
  <c r="E81" i="13"/>
  <c r="E80" i="13"/>
  <c r="E79" i="13"/>
  <c r="E77" i="13"/>
  <c r="E75" i="13"/>
  <c r="E73" i="13"/>
  <c r="E72" i="13"/>
  <c r="E71" i="13"/>
  <c r="E69" i="13"/>
  <c r="E67" i="13"/>
  <c r="E65" i="13"/>
  <c r="E64" i="13"/>
  <c r="E63" i="13"/>
  <c r="E61" i="13"/>
  <c r="E59" i="13"/>
  <c r="E57" i="13"/>
  <c r="E56" i="13"/>
  <c r="E55" i="13"/>
  <c r="E53" i="13"/>
  <c r="E51" i="13"/>
  <c r="E49" i="13"/>
  <c r="E48" i="13"/>
  <c r="E47" i="13"/>
  <c r="E45" i="13"/>
  <c r="E43" i="13"/>
  <c r="E41" i="13"/>
  <c r="E40" i="13"/>
  <c r="E39" i="13"/>
  <c r="E37" i="13"/>
  <c r="E35" i="13"/>
  <c r="E33" i="13"/>
  <c r="E32" i="13"/>
  <c r="E31" i="13"/>
  <c r="E29" i="13"/>
  <c r="E27" i="13"/>
  <c r="E25" i="13"/>
  <c r="E24" i="13"/>
  <c r="E23" i="13"/>
  <c r="E21" i="13"/>
  <c r="E19" i="13"/>
  <c r="A18" i="13"/>
  <c r="A19" i="13" s="1"/>
  <c r="A20" i="13" s="1"/>
  <c r="A21" i="13" s="1"/>
  <c r="A22" i="13" s="1"/>
  <c r="A23" i="13" s="1"/>
  <c r="A24" i="13" s="1"/>
  <c r="A25" i="13" s="1"/>
  <c r="A26" i="13" s="1"/>
  <c r="A27" i="13" s="1"/>
  <c r="A28" i="13" s="1"/>
  <c r="A29" i="13" s="1"/>
  <c r="A30" i="13" s="1"/>
  <c r="A31" i="13" s="1"/>
  <c r="A32" i="13" s="1"/>
  <c r="A33" i="13" s="1"/>
  <c r="A34" i="13" s="1"/>
  <c r="A35" i="13" s="1"/>
  <c r="A36" i="13" s="1"/>
  <c r="A37" i="13" s="1"/>
  <c r="A38" i="13" s="1"/>
  <c r="A39" i="13" s="1"/>
  <c r="A40" i="13" s="1"/>
  <c r="A41" i="13" s="1"/>
  <c r="A42" i="13" s="1"/>
  <c r="A43" i="13" s="1"/>
  <c r="A44" i="13" s="1"/>
  <c r="A45" i="13" s="1"/>
  <c r="A46" i="13" s="1"/>
  <c r="A47" i="13" s="1"/>
  <c r="A48" i="13" s="1"/>
  <c r="A49" i="13" s="1"/>
  <c r="A50" i="13" s="1"/>
  <c r="A51" i="13" s="1"/>
  <c r="A52" i="13" s="1"/>
  <c r="A53" i="13" s="1"/>
  <c r="A54" i="13" s="1"/>
  <c r="A55" i="13" s="1"/>
  <c r="A56" i="13" s="1"/>
  <c r="A57" i="13" s="1"/>
  <c r="A58" i="13" s="1"/>
  <c r="A59" i="13" s="1"/>
  <c r="A60" i="13" s="1"/>
  <c r="A61" i="13" s="1"/>
  <c r="A62" i="13" s="1"/>
  <c r="A63" i="13" s="1"/>
  <c r="A64" i="13" s="1"/>
  <c r="A65" i="13" s="1"/>
  <c r="A66" i="13" s="1"/>
  <c r="A67" i="13" s="1"/>
  <c r="A68" i="13" s="1"/>
  <c r="A69" i="13" s="1"/>
  <c r="A70" i="13" s="1"/>
  <c r="A71" i="13" s="1"/>
  <c r="A72" i="13" s="1"/>
  <c r="A73" i="13" s="1"/>
  <c r="A74" i="13" s="1"/>
  <c r="A75" i="13" s="1"/>
  <c r="A76" i="13" s="1"/>
  <c r="A77" i="13" s="1"/>
  <c r="A78" i="13" s="1"/>
  <c r="A79" i="13" s="1"/>
  <c r="A80" i="13" s="1"/>
  <c r="A81" i="13" s="1"/>
  <c r="A82" i="13" s="1"/>
  <c r="A83" i="13" s="1"/>
  <c r="A84" i="13" s="1"/>
  <c r="A85" i="13" s="1"/>
  <c r="A86" i="13" s="1"/>
  <c r="A87" i="13" s="1"/>
  <c r="A88" i="13" s="1"/>
  <c r="A89" i="13" s="1"/>
  <c r="A90" i="13" s="1"/>
  <c r="A91" i="13" s="1"/>
  <c r="A92" i="13" s="1"/>
  <c r="A93" i="13" s="1"/>
  <c r="A94" i="13" s="1"/>
  <c r="A95" i="13" s="1"/>
  <c r="A96" i="13" s="1"/>
  <c r="A97" i="13" s="1"/>
  <c r="A98" i="13" s="1"/>
  <c r="A99" i="13" s="1"/>
  <c r="A100" i="13" s="1"/>
  <c r="A101" i="13" s="1"/>
  <c r="A102" i="13" s="1"/>
  <c r="A103" i="13" s="1"/>
  <c r="A104" i="13" s="1"/>
  <c r="A105" i="13" s="1"/>
  <c r="A106" i="13" s="1"/>
  <c r="A107" i="13" s="1"/>
  <c r="A108" i="13" s="1"/>
  <c r="A109" i="13" s="1"/>
  <c r="A110" i="13" s="1"/>
  <c r="A111" i="13" s="1"/>
  <c r="A112" i="13" s="1"/>
  <c r="A113" i="13" s="1"/>
  <c r="A114" i="13" s="1"/>
  <c r="A115" i="13" s="1"/>
  <c r="A116" i="13" s="1"/>
  <c r="A117" i="13" s="1"/>
  <c r="A118" i="13" s="1"/>
  <c r="A119" i="13" s="1"/>
  <c r="A120" i="13" s="1"/>
  <c r="A121" i="13" s="1"/>
  <c r="A122" i="13" s="1"/>
  <c r="A123" i="13" s="1"/>
  <c r="A124" i="13" s="1"/>
  <c r="A125" i="13" s="1"/>
  <c r="A126" i="13" s="1"/>
  <c r="A127" i="13" s="1"/>
  <c r="A128" i="13" s="1"/>
  <c r="A129" i="13" s="1"/>
  <c r="A130" i="13" s="1"/>
  <c r="A131" i="13" s="1"/>
  <c r="A132" i="13" s="1"/>
  <c r="A133" i="13" s="1"/>
  <c r="A134" i="13" s="1"/>
  <c r="E17" i="13"/>
  <c r="A16" i="13"/>
  <c r="A17" i="13" s="1"/>
  <c r="E15" i="13"/>
  <c r="C15" i="13"/>
  <c r="D15" i="13" s="1"/>
  <c r="A15" i="13"/>
  <c r="D8" i="13"/>
  <c r="D9" i="13" s="1"/>
  <c r="E132" i="12"/>
  <c r="E131" i="12"/>
  <c r="E129" i="12"/>
  <c r="E128" i="12"/>
  <c r="E127" i="12"/>
  <c r="E126" i="12"/>
  <c r="E124" i="12"/>
  <c r="E123" i="12"/>
  <c r="E121" i="12"/>
  <c r="E120" i="12"/>
  <c r="E119" i="12"/>
  <c r="E118" i="12"/>
  <c r="E116" i="12"/>
  <c r="E115" i="12"/>
  <c r="E113" i="12"/>
  <c r="E112" i="12"/>
  <c r="E111" i="12"/>
  <c r="E110" i="12"/>
  <c r="E108" i="12"/>
  <c r="E107" i="12"/>
  <c r="E105" i="12"/>
  <c r="E104" i="12"/>
  <c r="E103" i="12"/>
  <c r="E102" i="12"/>
  <c r="E100" i="12"/>
  <c r="E99" i="12"/>
  <c r="E97" i="12"/>
  <c r="E96" i="12"/>
  <c r="E95" i="12"/>
  <c r="E94" i="12"/>
  <c r="E92" i="12"/>
  <c r="E91" i="12"/>
  <c r="E89" i="12"/>
  <c r="E88" i="12"/>
  <c r="E87" i="12"/>
  <c r="E86" i="12"/>
  <c r="E84" i="12"/>
  <c r="E83" i="12"/>
  <c r="E81" i="12"/>
  <c r="E80" i="12"/>
  <c r="E79" i="12"/>
  <c r="E78" i="12"/>
  <c r="E76" i="12"/>
  <c r="E75" i="12"/>
  <c r="E73" i="12"/>
  <c r="E72" i="12"/>
  <c r="E71" i="12"/>
  <c r="E70" i="12"/>
  <c r="E68" i="12"/>
  <c r="E67" i="12"/>
  <c r="E65" i="12"/>
  <c r="E64" i="12"/>
  <c r="E63" i="12"/>
  <c r="E62" i="12"/>
  <c r="E60" i="12"/>
  <c r="E59" i="12"/>
  <c r="E57" i="12"/>
  <c r="E56" i="12"/>
  <c r="E55" i="12"/>
  <c r="E54" i="12"/>
  <c r="E52" i="12"/>
  <c r="E51" i="12"/>
  <c r="E49" i="12"/>
  <c r="E48" i="12"/>
  <c r="E47" i="12"/>
  <c r="E46" i="12"/>
  <c r="E44" i="12"/>
  <c r="E43" i="12"/>
  <c r="E41" i="12"/>
  <c r="E40" i="12"/>
  <c r="E39" i="12"/>
  <c r="E38" i="12"/>
  <c r="E36" i="12"/>
  <c r="E35" i="12"/>
  <c r="E33" i="12"/>
  <c r="E32" i="12"/>
  <c r="E31" i="12"/>
  <c r="E30" i="12"/>
  <c r="E28" i="12"/>
  <c r="E27" i="12"/>
  <c r="E25" i="12"/>
  <c r="E24" i="12"/>
  <c r="E23" i="12"/>
  <c r="E22" i="12"/>
  <c r="E21" i="12"/>
  <c r="E20" i="12"/>
  <c r="E18" i="12"/>
  <c r="E17" i="12"/>
  <c r="A17" i="12"/>
  <c r="A18" i="12" s="1"/>
  <c r="A19" i="12" s="1"/>
  <c r="A20" i="12" s="1"/>
  <c r="A21" i="12" s="1"/>
  <c r="A22" i="12" s="1"/>
  <c r="A23" i="12" s="1"/>
  <c r="A24" i="12" s="1"/>
  <c r="A25" i="12" s="1"/>
  <c r="A26" i="12" s="1"/>
  <c r="A27" i="12" s="1"/>
  <c r="A28" i="12" s="1"/>
  <c r="A29" i="12" s="1"/>
  <c r="A30" i="12" s="1"/>
  <c r="A31" i="12" s="1"/>
  <c r="A32" i="12" s="1"/>
  <c r="A33" i="12" s="1"/>
  <c r="A34" i="12" s="1"/>
  <c r="A35" i="12" s="1"/>
  <c r="A36" i="12" s="1"/>
  <c r="A37" i="12" s="1"/>
  <c r="A38" i="12" s="1"/>
  <c r="A39" i="12" s="1"/>
  <c r="A40" i="12" s="1"/>
  <c r="A41" i="12" s="1"/>
  <c r="A42" i="12" s="1"/>
  <c r="A43" i="12" s="1"/>
  <c r="A44" i="12" s="1"/>
  <c r="A45" i="12" s="1"/>
  <c r="A46" i="12" s="1"/>
  <c r="A47" i="12" s="1"/>
  <c r="A48" i="12" s="1"/>
  <c r="A49" i="12" s="1"/>
  <c r="A50" i="12" s="1"/>
  <c r="A51" i="12" s="1"/>
  <c r="A52" i="12" s="1"/>
  <c r="A53" i="12" s="1"/>
  <c r="A54" i="12" s="1"/>
  <c r="A55" i="12" s="1"/>
  <c r="A56" i="12" s="1"/>
  <c r="A57" i="12" s="1"/>
  <c r="A58" i="12" s="1"/>
  <c r="A59" i="12" s="1"/>
  <c r="A60" i="12" s="1"/>
  <c r="A61" i="12" s="1"/>
  <c r="A62" i="12" s="1"/>
  <c r="A63" i="12" s="1"/>
  <c r="A64" i="12" s="1"/>
  <c r="A65" i="12" s="1"/>
  <c r="A66" i="12" s="1"/>
  <c r="A67" i="12" s="1"/>
  <c r="A68" i="12" s="1"/>
  <c r="A69" i="12" s="1"/>
  <c r="A70" i="12" s="1"/>
  <c r="A71" i="12" s="1"/>
  <c r="A72" i="12" s="1"/>
  <c r="A73" i="12" s="1"/>
  <c r="A74" i="12" s="1"/>
  <c r="A75" i="12" s="1"/>
  <c r="A76" i="12" s="1"/>
  <c r="A77" i="12" s="1"/>
  <c r="A78" i="12" s="1"/>
  <c r="A79" i="12" s="1"/>
  <c r="A80" i="12" s="1"/>
  <c r="A81" i="12" s="1"/>
  <c r="A82" i="12" s="1"/>
  <c r="A83" i="12" s="1"/>
  <c r="A84" i="12" s="1"/>
  <c r="A85" i="12" s="1"/>
  <c r="A86" i="12" s="1"/>
  <c r="A87" i="12" s="1"/>
  <c r="A88" i="12" s="1"/>
  <c r="A89" i="12" s="1"/>
  <c r="A90" i="12" s="1"/>
  <c r="A91" i="12" s="1"/>
  <c r="A92" i="12" s="1"/>
  <c r="A93" i="12" s="1"/>
  <c r="A94" i="12" s="1"/>
  <c r="A95" i="12" s="1"/>
  <c r="A96" i="12" s="1"/>
  <c r="A97" i="12" s="1"/>
  <c r="A98" i="12" s="1"/>
  <c r="A99" i="12" s="1"/>
  <c r="A100" i="12" s="1"/>
  <c r="A101" i="12" s="1"/>
  <c r="A102" i="12" s="1"/>
  <c r="A103" i="12" s="1"/>
  <c r="A104" i="12" s="1"/>
  <c r="A105" i="12" s="1"/>
  <c r="A106" i="12" s="1"/>
  <c r="A107" i="12" s="1"/>
  <c r="A108" i="12" s="1"/>
  <c r="A109" i="12" s="1"/>
  <c r="A110" i="12" s="1"/>
  <c r="A111" i="12" s="1"/>
  <c r="A112" i="12" s="1"/>
  <c r="A113" i="12" s="1"/>
  <c r="A114" i="12" s="1"/>
  <c r="A115" i="12" s="1"/>
  <c r="A116" i="12" s="1"/>
  <c r="A117" i="12" s="1"/>
  <c r="A118" i="12" s="1"/>
  <c r="A119" i="12" s="1"/>
  <c r="A120" i="12" s="1"/>
  <c r="A121" i="12" s="1"/>
  <c r="A122" i="12" s="1"/>
  <c r="A123" i="12" s="1"/>
  <c r="A124" i="12" s="1"/>
  <c r="A125" i="12" s="1"/>
  <c r="A126" i="12" s="1"/>
  <c r="A127" i="12" s="1"/>
  <c r="A128" i="12" s="1"/>
  <c r="A129" i="12" s="1"/>
  <c r="A130" i="12" s="1"/>
  <c r="A131" i="12" s="1"/>
  <c r="A132" i="12" s="1"/>
  <c r="A133" i="12" s="1"/>
  <c r="A134" i="12" s="1"/>
  <c r="F15" i="12"/>
  <c r="F16" i="12" s="1"/>
  <c r="F17" i="12" s="1"/>
  <c r="F18" i="12" s="1"/>
  <c r="F19" i="12" s="1"/>
  <c r="F20" i="12" s="1"/>
  <c r="F21" i="12" s="1"/>
  <c r="F22" i="12" s="1"/>
  <c r="F23" i="12" s="1"/>
  <c r="F24" i="12" s="1"/>
  <c r="F25" i="12" s="1"/>
  <c r="F26" i="12" s="1"/>
  <c r="F27" i="12" s="1"/>
  <c r="F28" i="12" s="1"/>
  <c r="F29" i="12" s="1"/>
  <c r="F30" i="12" s="1"/>
  <c r="F31" i="12" s="1"/>
  <c r="F32" i="12" s="1"/>
  <c r="F33" i="12" s="1"/>
  <c r="F34" i="12" s="1"/>
  <c r="F35" i="12" s="1"/>
  <c r="F36" i="12" s="1"/>
  <c r="F37" i="12" s="1"/>
  <c r="F38" i="12" s="1"/>
  <c r="F39" i="12" s="1"/>
  <c r="F40" i="12" s="1"/>
  <c r="F41" i="12" s="1"/>
  <c r="F42" i="12" s="1"/>
  <c r="F43" i="12" s="1"/>
  <c r="F44" i="12" s="1"/>
  <c r="F45" i="12" s="1"/>
  <c r="F46" i="12" s="1"/>
  <c r="F47" i="12" s="1"/>
  <c r="F48" i="12" s="1"/>
  <c r="F49" i="12" s="1"/>
  <c r="F50" i="12" s="1"/>
  <c r="F51" i="12" s="1"/>
  <c r="F52" i="12" s="1"/>
  <c r="F53" i="12" s="1"/>
  <c r="F54" i="12" s="1"/>
  <c r="F55" i="12" s="1"/>
  <c r="F56" i="12" s="1"/>
  <c r="F57" i="12" s="1"/>
  <c r="F58" i="12" s="1"/>
  <c r="F59" i="12" s="1"/>
  <c r="F60" i="12" s="1"/>
  <c r="F61" i="12" s="1"/>
  <c r="F62" i="12" s="1"/>
  <c r="F63" i="12" s="1"/>
  <c r="F64" i="12" s="1"/>
  <c r="F65" i="12" s="1"/>
  <c r="F66" i="12" s="1"/>
  <c r="F67" i="12" s="1"/>
  <c r="F68" i="12" s="1"/>
  <c r="F69" i="12" s="1"/>
  <c r="F70" i="12" s="1"/>
  <c r="F71" i="12" s="1"/>
  <c r="F72" i="12" s="1"/>
  <c r="F73" i="12" s="1"/>
  <c r="F74" i="12" s="1"/>
  <c r="F75" i="12" s="1"/>
  <c r="F76" i="12" s="1"/>
  <c r="F77" i="12" s="1"/>
  <c r="F78" i="12" s="1"/>
  <c r="F79" i="12" s="1"/>
  <c r="F80" i="12" s="1"/>
  <c r="F81" i="12" s="1"/>
  <c r="F82" i="12" s="1"/>
  <c r="F83" i="12" s="1"/>
  <c r="F84" i="12" s="1"/>
  <c r="F85" i="12" s="1"/>
  <c r="F86" i="12" s="1"/>
  <c r="F87" i="12" s="1"/>
  <c r="F88" i="12" s="1"/>
  <c r="F89" i="12" s="1"/>
  <c r="F90" i="12" s="1"/>
  <c r="F91" i="12" s="1"/>
  <c r="F92" i="12" s="1"/>
  <c r="F93" i="12" s="1"/>
  <c r="F94" i="12" s="1"/>
  <c r="F95" i="12" s="1"/>
  <c r="F96" i="12" s="1"/>
  <c r="F97" i="12" s="1"/>
  <c r="F98" i="12" s="1"/>
  <c r="F99" i="12" s="1"/>
  <c r="F100" i="12" s="1"/>
  <c r="F101" i="12" s="1"/>
  <c r="F102" i="12" s="1"/>
  <c r="F103" i="12" s="1"/>
  <c r="F104" i="12" s="1"/>
  <c r="F105" i="12" s="1"/>
  <c r="F106" i="12" s="1"/>
  <c r="F107" i="12" s="1"/>
  <c r="F108" i="12" s="1"/>
  <c r="F109" i="12" s="1"/>
  <c r="F110" i="12" s="1"/>
  <c r="F111" i="12" s="1"/>
  <c r="F112" i="12" s="1"/>
  <c r="F113" i="12" s="1"/>
  <c r="F114" i="12" s="1"/>
  <c r="F115" i="12" s="1"/>
  <c r="F116" i="12" s="1"/>
  <c r="F117" i="12" s="1"/>
  <c r="F118" i="12" s="1"/>
  <c r="F119" i="12" s="1"/>
  <c r="F120" i="12" s="1"/>
  <c r="F121" i="12" s="1"/>
  <c r="F122" i="12" s="1"/>
  <c r="F123" i="12" s="1"/>
  <c r="F124" i="12" s="1"/>
  <c r="F125" i="12" s="1"/>
  <c r="F126" i="12" s="1"/>
  <c r="F127" i="12" s="1"/>
  <c r="F128" i="12" s="1"/>
  <c r="F129" i="12" s="1"/>
  <c r="F130" i="12" s="1"/>
  <c r="F131" i="12" s="1"/>
  <c r="F132" i="12" s="1"/>
  <c r="F133" i="12" s="1"/>
  <c r="F134" i="12" s="1"/>
  <c r="C15" i="12"/>
  <c r="D15" i="12" s="1"/>
  <c r="A15" i="12"/>
  <c r="A16" i="12" s="1"/>
  <c r="D9" i="12"/>
  <c r="D8" i="12"/>
  <c r="E134" i="11"/>
  <c r="E132" i="11"/>
  <c r="E131" i="11"/>
  <c r="E130" i="11"/>
  <c r="E128" i="11"/>
  <c r="E127" i="11"/>
  <c r="E126" i="11"/>
  <c r="E124" i="11"/>
  <c r="E123" i="11"/>
  <c r="E122" i="11"/>
  <c r="E120" i="11"/>
  <c r="E119" i="11"/>
  <c r="E118" i="11"/>
  <c r="E116" i="11"/>
  <c r="E115" i="11"/>
  <c r="E114" i="11"/>
  <c r="E112" i="11"/>
  <c r="E111" i="11"/>
  <c r="E110" i="11"/>
  <c r="E108" i="11"/>
  <c r="E107" i="11"/>
  <c r="E106" i="11"/>
  <c r="E104" i="11"/>
  <c r="E103" i="11"/>
  <c r="E102" i="11"/>
  <c r="E100" i="11"/>
  <c r="E99" i="11"/>
  <c r="E98" i="11"/>
  <c r="E96" i="11"/>
  <c r="E95" i="11"/>
  <c r="E94" i="11"/>
  <c r="E92" i="11"/>
  <c r="E91" i="11"/>
  <c r="E90" i="11"/>
  <c r="E88" i="11"/>
  <c r="E87" i="11"/>
  <c r="E86" i="11"/>
  <c r="E84" i="11"/>
  <c r="E83" i="11"/>
  <c r="E82" i="11"/>
  <c r="E80" i="11"/>
  <c r="E79" i="11"/>
  <c r="E78" i="11"/>
  <c r="E76" i="11"/>
  <c r="E75" i="11"/>
  <c r="E74" i="11"/>
  <c r="E72" i="11"/>
  <c r="E71" i="11"/>
  <c r="E70" i="11"/>
  <c r="E68" i="11"/>
  <c r="E67" i="11"/>
  <c r="E66" i="11"/>
  <c r="E64" i="11"/>
  <c r="E63" i="11"/>
  <c r="E62" i="11"/>
  <c r="E60" i="11"/>
  <c r="E59" i="11"/>
  <c r="E58" i="11"/>
  <c r="E56" i="11"/>
  <c r="E55" i="11"/>
  <c r="E54" i="11"/>
  <c r="E52" i="11"/>
  <c r="E51" i="11"/>
  <c r="E50" i="11"/>
  <c r="E48" i="11"/>
  <c r="E47" i="11"/>
  <c r="E46" i="11"/>
  <c r="E44" i="11"/>
  <c r="E43" i="11"/>
  <c r="E42" i="11"/>
  <c r="E40" i="11"/>
  <c r="E39" i="11"/>
  <c r="E38" i="11"/>
  <c r="E36" i="11"/>
  <c r="E35" i="11"/>
  <c r="E34" i="11"/>
  <c r="E32" i="11"/>
  <c r="E31" i="11"/>
  <c r="E30" i="11"/>
  <c r="E28" i="11"/>
  <c r="E27" i="11"/>
  <c r="E26" i="11"/>
  <c r="E24" i="11"/>
  <c r="E23" i="11"/>
  <c r="E22" i="11"/>
  <c r="E20" i="11"/>
  <c r="E19" i="11"/>
  <c r="E17" i="11"/>
  <c r="E16" i="11"/>
  <c r="E15" i="11"/>
  <c r="C15" i="11"/>
  <c r="G15" i="11" s="1"/>
  <c r="C16" i="11" s="1"/>
  <c r="D16" i="11" s="1"/>
  <c r="A15" i="1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A33" i="11" s="1"/>
  <c r="A34" i="11" s="1"/>
  <c r="A35" i="11" s="1"/>
  <c r="A36" i="11" s="1"/>
  <c r="A37" i="11" s="1"/>
  <c r="A38" i="11" s="1"/>
  <c r="A39" i="11" s="1"/>
  <c r="A40" i="11" s="1"/>
  <c r="A41" i="11" s="1"/>
  <c r="A42" i="11" s="1"/>
  <c r="A43" i="11" s="1"/>
  <c r="A44" i="11" s="1"/>
  <c r="A45" i="11" s="1"/>
  <c r="A46" i="11" s="1"/>
  <c r="A47" i="11" s="1"/>
  <c r="A48" i="11" s="1"/>
  <c r="A49" i="11" s="1"/>
  <c r="A50" i="11" s="1"/>
  <c r="A51" i="11" s="1"/>
  <c r="A52" i="11" s="1"/>
  <c r="A53" i="11" s="1"/>
  <c r="A54" i="11" s="1"/>
  <c r="A55" i="11" s="1"/>
  <c r="A56" i="11" s="1"/>
  <c r="A57" i="11" s="1"/>
  <c r="A58" i="11" s="1"/>
  <c r="A59" i="11" s="1"/>
  <c r="A60" i="11" s="1"/>
  <c r="A61" i="11" s="1"/>
  <c r="A62" i="11" s="1"/>
  <c r="A63" i="11" s="1"/>
  <c r="A64" i="11" s="1"/>
  <c r="A65" i="11" s="1"/>
  <c r="A66" i="11" s="1"/>
  <c r="A67" i="11" s="1"/>
  <c r="A68" i="11" s="1"/>
  <c r="A69" i="11" s="1"/>
  <c r="A70" i="11" s="1"/>
  <c r="A71" i="11" s="1"/>
  <c r="A72" i="11" s="1"/>
  <c r="A73" i="11" s="1"/>
  <c r="A74" i="11" s="1"/>
  <c r="A75" i="11" s="1"/>
  <c r="A76" i="11" s="1"/>
  <c r="A77" i="11" s="1"/>
  <c r="A78" i="11" s="1"/>
  <c r="A79" i="11" s="1"/>
  <c r="A80" i="11" s="1"/>
  <c r="A81" i="11" s="1"/>
  <c r="A82" i="11" s="1"/>
  <c r="A83" i="11" s="1"/>
  <c r="A84" i="11" s="1"/>
  <c r="A85" i="11" s="1"/>
  <c r="A86" i="11" s="1"/>
  <c r="A87" i="11" s="1"/>
  <c r="A88" i="11" s="1"/>
  <c r="A89" i="11" s="1"/>
  <c r="A90" i="11" s="1"/>
  <c r="A91" i="11" s="1"/>
  <c r="A92" i="11" s="1"/>
  <c r="A93" i="11" s="1"/>
  <c r="A94" i="11" s="1"/>
  <c r="A95" i="11" s="1"/>
  <c r="A96" i="11" s="1"/>
  <c r="A97" i="11" s="1"/>
  <c r="A98" i="11" s="1"/>
  <c r="A99" i="11" s="1"/>
  <c r="A100" i="11" s="1"/>
  <c r="A101" i="11" s="1"/>
  <c r="A102" i="11" s="1"/>
  <c r="A103" i="11" s="1"/>
  <c r="A104" i="11" s="1"/>
  <c r="A105" i="11" s="1"/>
  <c r="A106" i="11" s="1"/>
  <c r="A107" i="11" s="1"/>
  <c r="A108" i="11" s="1"/>
  <c r="A109" i="11" s="1"/>
  <c r="A110" i="11" s="1"/>
  <c r="A111" i="11" s="1"/>
  <c r="A112" i="11" s="1"/>
  <c r="A113" i="11" s="1"/>
  <c r="A114" i="11" s="1"/>
  <c r="A115" i="11" s="1"/>
  <c r="A116" i="11" s="1"/>
  <c r="A117" i="11" s="1"/>
  <c r="A118" i="11" s="1"/>
  <c r="A119" i="11" s="1"/>
  <c r="A120" i="11" s="1"/>
  <c r="A121" i="11" s="1"/>
  <c r="A122" i="11" s="1"/>
  <c r="A123" i="11" s="1"/>
  <c r="A124" i="11" s="1"/>
  <c r="A125" i="11" s="1"/>
  <c r="A126" i="11" s="1"/>
  <c r="A127" i="11" s="1"/>
  <c r="A128" i="11" s="1"/>
  <c r="A129" i="11" s="1"/>
  <c r="A130" i="11" s="1"/>
  <c r="A131" i="11" s="1"/>
  <c r="A132" i="11" s="1"/>
  <c r="A133" i="11" s="1"/>
  <c r="A134" i="11" s="1"/>
  <c r="D9" i="11"/>
  <c r="D8" i="11"/>
  <c r="E134" i="10"/>
  <c r="E133" i="10"/>
  <c r="E131" i="10"/>
  <c r="E130" i="10"/>
  <c r="E129" i="10"/>
  <c r="E127" i="10"/>
  <c r="E126" i="10"/>
  <c r="E125" i="10"/>
  <c r="E123" i="10"/>
  <c r="E122" i="10"/>
  <c r="E121" i="10"/>
  <c r="E119" i="10"/>
  <c r="E118" i="10"/>
  <c r="E117" i="10"/>
  <c r="E115" i="10"/>
  <c r="E114" i="10"/>
  <c r="E113" i="10"/>
  <c r="E111" i="10"/>
  <c r="E110" i="10"/>
  <c r="E109" i="10"/>
  <c r="E107" i="10"/>
  <c r="E106" i="10"/>
  <c r="E105" i="10"/>
  <c r="E103" i="10"/>
  <c r="E102" i="10"/>
  <c r="E101" i="10"/>
  <c r="E99" i="10"/>
  <c r="E98" i="10"/>
  <c r="E97" i="10"/>
  <c r="E95" i="10"/>
  <c r="E94" i="10"/>
  <c r="E93" i="10"/>
  <c r="E91" i="10"/>
  <c r="E90" i="10"/>
  <c r="E89" i="10"/>
  <c r="E87" i="10"/>
  <c r="E86" i="10"/>
  <c r="E85" i="10"/>
  <c r="E83" i="10"/>
  <c r="E82" i="10"/>
  <c r="E81" i="10"/>
  <c r="E79" i="10"/>
  <c r="E78" i="10"/>
  <c r="E77" i="10"/>
  <c r="E75" i="10"/>
  <c r="E74" i="10"/>
  <c r="E73" i="10"/>
  <c r="E71" i="10"/>
  <c r="E70" i="10"/>
  <c r="E69" i="10"/>
  <c r="E67" i="10"/>
  <c r="E66" i="10"/>
  <c r="E65" i="10"/>
  <c r="E63" i="10"/>
  <c r="E62" i="10"/>
  <c r="E61" i="10"/>
  <c r="E59" i="10"/>
  <c r="E58" i="10"/>
  <c r="E57" i="10"/>
  <c r="E55" i="10"/>
  <c r="E54" i="10"/>
  <c r="E53" i="10"/>
  <c r="E51" i="10"/>
  <c r="E50" i="10"/>
  <c r="E49" i="10"/>
  <c r="E47" i="10"/>
  <c r="E46" i="10"/>
  <c r="E45" i="10"/>
  <c r="E43" i="10"/>
  <c r="E42" i="10"/>
  <c r="E41" i="10"/>
  <c r="E39" i="10"/>
  <c r="E38" i="10"/>
  <c r="E37" i="10"/>
  <c r="E35" i="10"/>
  <c r="E34" i="10"/>
  <c r="E33" i="10"/>
  <c r="E31" i="10"/>
  <c r="E30" i="10"/>
  <c r="E29" i="10"/>
  <c r="E27" i="10"/>
  <c r="E26" i="10"/>
  <c r="E25" i="10"/>
  <c r="E23" i="10"/>
  <c r="E22" i="10"/>
  <c r="E21" i="10"/>
  <c r="E19" i="10"/>
  <c r="E18" i="10"/>
  <c r="E16" i="10"/>
  <c r="A16" i="10"/>
  <c r="A17" i="10" s="1"/>
  <c r="A18" i="10" s="1"/>
  <c r="A19" i="10" s="1"/>
  <c r="A20" i="10" s="1"/>
  <c r="A21" i="10" s="1"/>
  <c r="A22" i="10" s="1"/>
  <c r="A23" i="10" s="1"/>
  <c r="A24" i="10" s="1"/>
  <c r="A25" i="10" s="1"/>
  <c r="A26" i="10" s="1"/>
  <c r="A27" i="10" s="1"/>
  <c r="A28" i="10" s="1"/>
  <c r="A29" i="10" s="1"/>
  <c r="A30" i="10" s="1"/>
  <c r="A31" i="10" s="1"/>
  <c r="A32" i="10" s="1"/>
  <c r="A33" i="10" s="1"/>
  <c r="A34" i="10" s="1"/>
  <c r="A35" i="10" s="1"/>
  <c r="A36" i="10" s="1"/>
  <c r="A37" i="10" s="1"/>
  <c r="A38" i="10" s="1"/>
  <c r="A39" i="10" s="1"/>
  <c r="A40" i="10" s="1"/>
  <c r="A41" i="10" s="1"/>
  <c r="A42" i="10" s="1"/>
  <c r="A43" i="10" s="1"/>
  <c r="A44" i="10" s="1"/>
  <c r="A45" i="10" s="1"/>
  <c r="A46" i="10" s="1"/>
  <c r="A47" i="10" s="1"/>
  <c r="A48" i="10" s="1"/>
  <c r="A49" i="10" s="1"/>
  <c r="A50" i="10" s="1"/>
  <c r="A51" i="10" s="1"/>
  <c r="A52" i="10" s="1"/>
  <c r="A53" i="10" s="1"/>
  <c r="A54" i="10" s="1"/>
  <c r="A55" i="10" s="1"/>
  <c r="A56" i="10" s="1"/>
  <c r="A57" i="10" s="1"/>
  <c r="A58" i="10" s="1"/>
  <c r="A59" i="10" s="1"/>
  <c r="A60" i="10" s="1"/>
  <c r="A61" i="10" s="1"/>
  <c r="A62" i="10" s="1"/>
  <c r="A63" i="10" s="1"/>
  <c r="A64" i="10" s="1"/>
  <c r="A65" i="10" s="1"/>
  <c r="A66" i="10" s="1"/>
  <c r="A67" i="10" s="1"/>
  <c r="A68" i="10" s="1"/>
  <c r="A69" i="10" s="1"/>
  <c r="A70" i="10" s="1"/>
  <c r="A71" i="10" s="1"/>
  <c r="A72" i="10" s="1"/>
  <c r="A73" i="10" s="1"/>
  <c r="A74" i="10" s="1"/>
  <c r="A75" i="10" s="1"/>
  <c r="A76" i="10" s="1"/>
  <c r="A77" i="10" s="1"/>
  <c r="A78" i="10" s="1"/>
  <c r="A79" i="10" s="1"/>
  <c r="A80" i="10" s="1"/>
  <c r="A81" i="10" s="1"/>
  <c r="A82" i="10" s="1"/>
  <c r="A83" i="10" s="1"/>
  <c r="A84" i="10" s="1"/>
  <c r="A85" i="10" s="1"/>
  <c r="A86" i="10" s="1"/>
  <c r="A87" i="10" s="1"/>
  <c r="A88" i="10" s="1"/>
  <c r="A89" i="10" s="1"/>
  <c r="A90" i="10" s="1"/>
  <c r="A91" i="10" s="1"/>
  <c r="A92" i="10" s="1"/>
  <c r="A93" i="10" s="1"/>
  <c r="A94" i="10" s="1"/>
  <c r="A95" i="10" s="1"/>
  <c r="A96" i="10" s="1"/>
  <c r="A97" i="10" s="1"/>
  <c r="A98" i="10" s="1"/>
  <c r="A99" i="10" s="1"/>
  <c r="A100" i="10" s="1"/>
  <c r="A101" i="10" s="1"/>
  <c r="A102" i="10" s="1"/>
  <c r="A103" i="10" s="1"/>
  <c r="A104" i="10" s="1"/>
  <c r="A105" i="10" s="1"/>
  <c r="A106" i="10" s="1"/>
  <c r="A107" i="10" s="1"/>
  <c r="A108" i="10" s="1"/>
  <c r="A109" i="10" s="1"/>
  <c r="A110" i="10" s="1"/>
  <c r="A111" i="10" s="1"/>
  <c r="A112" i="10" s="1"/>
  <c r="A113" i="10" s="1"/>
  <c r="A114" i="10" s="1"/>
  <c r="A115" i="10" s="1"/>
  <c r="A116" i="10" s="1"/>
  <c r="A117" i="10" s="1"/>
  <c r="A118" i="10" s="1"/>
  <c r="A119" i="10" s="1"/>
  <c r="A120" i="10" s="1"/>
  <c r="A121" i="10" s="1"/>
  <c r="A122" i="10" s="1"/>
  <c r="A123" i="10" s="1"/>
  <c r="A124" i="10" s="1"/>
  <c r="A125" i="10" s="1"/>
  <c r="A126" i="10" s="1"/>
  <c r="A127" i="10" s="1"/>
  <c r="A128" i="10" s="1"/>
  <c r="A129" i="10" s="1"/>
  <c r="A130" i="10" s="1"/>
  <c r="A131" i="10" s="1"/>
  <c r="A132" i="10" s="1"/>
  <c r="A133" i="10" s="1"/>
  <c r="A134" i="10" s="1"/>
  <c r="F15" i="10"/>
  <c r="F16" i="10" s="1"/>
  <c r="F17" i="10" s="1"/>
  <c r="F18" i="10" s="1"/>
  <c r="F19" i="10" s="1"/>
  <c r="F20" i="10" s="1"/>
  <c r="F21" i="10" s="1"/>
  <c r="F22" i="10" s="1"/>
  <c r="F23" i="10" s="1"/>
  <c r="F24" i="10" s="1"/>
  <c r="F25" i="10" s="1"/>
  <c r="F26" i="10" s="1"/>
  <c r="F27" i="10" s="1"/>
  <c r="F28" i="10" s="1"/>
  <c r="F29" i="10" s="1"/>
  <c r="F30" i="10" s="1"/>
  <c r="F31" i="10" s="1"/>
  <c r="F32" i="10" s="1"/>
  <c r="F33" i="10" s="1"/>
  <c r="F34" i="10" s="1"/>
  <c r="F35" i="10" s="1"/>
  <c r="F36" i="10" s="1"/>
  <c r="F37" i="10" s="1"/>
  <c r="F38" i="10" s="1"/>
  <c r="F39" i="10" s="1"/>
  <c r="F40" i="10" s="1"/>
  <c r="F41" i="10" s="1"/>
  <c r="F42" i="10" s="1"/>
  <c r="F43" i="10" s="1"/>
  <c r="F44" i="10" s="1"/>
  <c r="F45" i="10" s="1"/>
  <c r="F46" i="10" s="1"/>
  <c r="F47" i="10" s="1"/>
  <c r="F48" i="10" s="1"/>
  <c r="F49" i="10" s="1"/>
  <c r="F50" i="10" s="1"/>
  <c r="F51" i="10" s="1"/>
  <c r="F52" i="10" s="1"/>
  <c r="F53" i="10" s="1"/>
  <c r="F54" i="10" s="1"/>
  <c r="F55" i="10" s="1"/>
  <c r="F56" i="10" s="1"/>
  <c r="F57" i="10" s="1"/>
  <c r="F58" i="10" s="1"/>
  <c r="F59" i="10" s="1"/>
  <c r="F60" i="10" s="1"/>
  <c r="F61" i="10" s="1"/>
  <c r="F62" i="10" s="1"/>
  <c r="F63" i="10" s="1"/>
  <c r="F64" i="10" s="1"/>
  <c r="F65" i="10" s="1"/>
  <c r="F66" i="10" s="1"/>
  <c r="F67" i="10" s="1"/>
  <c r="F68" i="10" s="1"/>
  <c r="F69" i="10" s="1"/>
  <c r="F70" i="10" s="1"/>
  <c r="F71" i="10" s="1"/>
  <c r="F72" i="10" s="1"/>
  <c r="F73" i="10" s="1"/>
  <c r="F74" i="10" s="1"/>
  <c r="F75" i="10" s="1"/>
  <c r="F76" i="10" s="1"/>
  <c r="F77" i="10" s="1"/>
  <c r="F78" i="10" s="1"/>
  <c r="F79" i="10" s="1"/>
  <c r="F80" i="10" s="1"/>
  <c r="F81" i="10" s="1"/>
  <c r="F82" i="10" s="1"/>
  <c r="F83" i="10" s="1"/>
  <c r="F84" i="10" s="1"/>
  <c r="F85" i="10" s="1"/>
  <c r="F86" i="10" s="1"/>
  <c r="F87" i="10" s="1"/>
  <c r="F88" i="10" s="1"/>
  <c r="F89" i="10" s="1"/>
  <c r="F90" i="10" s="1"/>
  <c r="F91" i="10" s="1"/>
  <c r="F92" i="10" s="1"/>
  <c r="F93" i="10" s="1"/>
  <c r="F94" i="10" s="1"/>
  <c r="F95" i="10" s="1"/>
  <c r="F96" i="10" s="1"/>
  <c r="F97" i="10" s="1"/>
  <c r="F98" i="10" s="1"/>
  <c r="F99" i="10" s="1"/>
  <c r="F100" i="10" s="1"/>
  <c r="F101" i="10" s="1"/>
  <c r="F102" i="10" s="1"/>
  <c r="F103" i="10" s="1"/>
  <c r="F104" i="10" s="1"/>
  <c r="F105" i="10" s="1"/>
  <c r="F106" i="10" s="1"/>
  <c r="F107" i="10" s="1"/>
  <c r="F108" i="10" s="1"/>
  <c r="F109" i="10" s="1"/>
  <c r="F110" i="10" s="1"/>
  <c r="F111" i="10" s="1"/>
  <c r="F112" i="10" s="1"/>
  <c r="F113" i="10" s="1"/>
  <c r="F114" i="10" s="1"/>
  <c r="F115" i="10" s="1"/>
  <c r="F116" i="10" s="1"/>
  <c r="F117" i="10" s="1"/>
  <c r="F118" i="10" s="1"/>
  <c r="F119" i="10" s="1"/>
  <c r="F120" i="10" s="1"/>
  <c r="F121" i="10" s="1"/>
  <c r="F122" i="10" s="1"/>
  <c r="F123" i="10" s="1"/>
  <c r="F124" i="10" s="1"/>
  <c r="F125" i="10" s="1"/>
  <c r="F126" i="10" s="1"/>
  <c r="F127" i="10" s="1"/>
  <c r="F128" i="10" s="1"/>
  <c r="F129" i="10" s="1"/>
  <c r="F130" i="10" s="1"/>
  <c r="F131" i="10" s="1"/>
  <c r="F132" i="10" s="1"/>
  <c r="F133" i="10" s="1"/>
  <c r="F134" i="10" s="1"/>
  <c r="C15" i="10"/>
  <c r="D15" i="10" s="1"/>
  <c r="A15" i="10"/>
  <c r="D8" i="10"/>
  <c r="D9" i="10" s="1"/>
  <c r="E134" i="9"/>
  <c r="E133" i="9"/>
  <c r="E130" i="9"/>
  <c r="E129" i="9"/>
  <c r="E126" i="9"/>
  <c r="E125" i="9"/>
  <c r="E122" i="9"/>
  <c r="E121" i="9"/>
  <c r="E118" i="9"/>
  <c r="E117" i="9"/>
  <c r="E114" i="9"/>
  <c r="E113" i="9"/>
  <c r="E110" i="9"/>
  <c r="E109" i="9"/>
  <c r="E106" i="9"/>
  <c r="E105" i="9"/>
  <c r="E102" i="9"/>
  <c r="E101" i="9"/>
  <c r="E98" i="9"/>
  <c r="E97" i="9"/>
  <c r="E94" i="9"/>
  <c r="E93" i="9"/>
  <c r="E90" i="9"/>
  <c r="E89" i="9"/>
  <c r="E86" i="9"/>
  <c r="E85" i="9"/>
  <c r="E82" i="9"/>
  <c r="E81" i="9"/>
  <c r="E78" i="9"/>
  <c r="E77" i="9"/>
  <c r="E74" i="9"/>
  <c r="E73" i="9"/>
  <c r="E70" i="9"/>
  <c r="E69" i="9"/>
  <c r="E66" i="9"/>
  <c r="E65" i="9"/>
  <c r="E62" i="9"/>
  <c r="E61" i="9"/>
  <c r="E58" i="9"/>
  <c r="E57" i="9"/>
  <c r="E54" i="9"/>
  <c r="E53" i="9"/>
  <c r="E50" i="9"/>
  <c r="E49" i="9"/>
  <c r="E46" i="9"/>
  <c r="E45" i="9"/>
  <c r="E42" i="9"/>
  <c r="E41" i="9"/>
  <c r="E38" i="9"/>
  <c r="E37" i="9"/>
  <c r="E34" i="9"/>
  <c r="E33" i="9"/>
  <c r="E30" i="9"/>
  <c r="E29" i="9"/>
  <c r="E26" i="9"/>
  <c r="E25" i="9"/>
  <c r="E22" i="9"/>
  <c r="E21" i="9"/>
  <c r="E18" i="9"/>
  <c r="E17" i="9"/>
  <c r="A16" i="9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A27" i="9" s="1"/>
  <c r="A28" i="9" s="1"/>
  <c r="A29" i="9" s="1"/>
  <c r="A30" i="9" s="1"/>
  <c r="A31" i="9" s="1"/>
  <c r="A32" i="9" s="1"/>
  <c r="A33" i="9" s="1"/>
  <c r="A34" i="9" s="1"/>
  <c r="A35" i="9" s="1"/>
  <c r="A36" i="9" s="1"/>
  <c r="A37" i="9" s="1"/>
  <c r="A38" i="9" s="1"/>
  <c r="A39" i="9" s="1"/>
  <c r="A40" i="9" s="1"/>
  <c r="A41" i="9" s="1"/>
  <c r="A42" i="9" s="1"/>
  <c r="A43" i="9" s="1"/>
  <c r="A44" i="9" s="1"/>
  <c r="A45" i="9" s="1"/>
  <c r="A46" i="9" s="1"/>
  <c r="A47" i="9" s="1"/>
  <c r="A48" i="9" s="1"/>
  <c r="A49" i="9" s="1"/>
  <c r="A50" i="9" s="1"/>
  <c r="A51" i="9" s="1"/>
  <c r="A52" i="9" s="1"/>
  <c r="A53" i="9" s="1"/>
  <c r="A54" i="9" s="1"/>
  <c r="A55" i="9" s="1"/>
  <c r="A56" i="9" s="1"/>
  <c r="A57" i="9" s="1"/>
  <c r="A58" i="9" s="1"/>
  <c r="A59" i="9" s="1"/>
  <c r="A60" i="9" s="1"/>
  <c r="A61" i="9" s="1"/>
  <c r="A62" i="9" s="1"/>
  <c r="A63" i="9" s="1"/>
  <c r="A64" i="9" s="1"/>
  <c r="A65" i="9" s="1"/>
  <c r="A66" i="9" s="1"/>
  <c r="A67" i="9" s="1"/>
  <c r="A68" i="9" s="1"/>
  <c r="A69" i="9" s="1"/>
  <c r="A70" i="9" s="1"/>
  <c r="A71" i="9" s="1"/>
  <c r="A72" i="9" s="1"/>
  <c r="A73" i="9" s="1"/>
  <c r="A74" i="9" s="1"/>
  <c r="A75" i="9" s="1"/>
  <c r="A76" i="9" s="1"/>
  <c r="A77" i="9" s="1"/>
  <c r="A78" i="9" s="1"/>
  <c r="A79" i="9" s="1"/>
  <c r="A80" i="9" s="1"/>
  <c r="A81" i="9" s="1"/>
  <c r="A82" i="9" s="1"/>
  <c r="A83" i="9" s="1"/>
  <c r="A84" i="9" s="1"/>
  <c r="A85" i="9" s="1"/>
  <c r="A86" i="9" s="1"/>
  <c r="A87" i="9" s="1"/>
  <c r="A88" i="9" s="1"/>
  <c r="A89" i="9" s="1"/>
  <c r="A90" i="9" s="1"/>
  <c r="A91" i="9" s="1"/>
  <c r="A92" i="9" s="1"/>
  <c r="A93" i="9" s="1"/>
  <c r="A94" i="9" s="1"/>
  <c r="A95" i="9" s="1"/>
  <c r="A96" i="9" s="1"/>
  <c r="A97" i="9" s="1"/>
  <c r="A98" i="9" s="1"/>
  <c r="A99" i="9" s="1"/>
  <c r="A100" i="9" s="1"/>
  <c r="A101" i="9" s="1"/>
  <c r="A102" i="9" s="1"/>
  <c r="A103" i="9" s="1"/>
  <c r="A104" i="9" s="1"/>
  <c r="A105" i="9" s="1"/>
  <c r="A106" i="9" s="1"/>
  <c r="A107" i="9" s="1"/>
  <c r="A108" i="9" s="1"/>
  <c r="A109" i="9" s="1"/>
  <c r="A110" i="9" s="1"/>
  <c r="A111" i="9" s="1"/>
  <c r="A112" i="9" s="1"/>
  <c r="A113" i="9" s="1"/>
  <c r="A114" i="9" s="1"/>
  <c r="A115" i="9" s="1"/>
  <c r="A116" i="9" s="1"/>
  <c r="A117" i="9" s="1"/>
  <c r="A118" i="9" s="1"/>
  <c r="A119" i="9" s="1"/>
  <c r="A120" i="9" s="1"/>
  <c r="A121" i="9" s="1"/>
  <c r="A122" i="9" s="1"/>
  <c r="A123" i="9" s="1"/>
  <c r="A124" i="9" s="1"/>
  <c r="A125" i="9" s="1"/>
  <c r="A126" i="9" s="1"/>
  <c r="A127" i="9" s="1"/>
  <c r="A128" i="9" s="1"/>
  <c r="A129" i="9" s="1"/>
  <c r="A130" i="9" s="1"/>
  <c r="A131" i="9" s="1"/>
  <c r="A132" i="9" s="1"/>
  <c r="A133" i="9" s="1"/>
  <c r="A134" i="9" s="1"/>
  <c r="F15" i="9"/>
  <c r="F16" i="9" s="1"/>
  <c r="F17" i="9" s="1"/>
  <c r="F18" i="9" s="1"/>
  <c r="F19" i="9" s="1"/>
  <c r="F20" i="9" s="1"/>
  <c r="F21" i="9" s="1"/>
  <c r="F22" i="9" s="1"/>
  <c r="F23" i="9" s="1"/>
  <c r="F24" i="9" s="1"/>
  <c r="F25" i="9" s="1"/>
  <c r="F26" i="9" s="1"/>
  <c r="F27" i="9" s="1"/>
  <c r="F28" i="9" s="1"/>
  <c r="F29" i="9" s="1"/>
  <c r="F30" i="9" s="1"/>
  <c r="F31" i="9" s="1"/>
  <c r="F32" i="9" s="1"/>
  <c r="F33" i="9" s="1"/>
  <c r="F34" i="9" s="1"/>
  <c r="F35" i="9" s="1"/>
  <c r="F36" i="9" s="1"/>
  <c r="F37" i="9" s="1"/>
  <c r="F38" i="9" s="1"/>
  <c r="F39" i="9" s="1"/>
  <c r="F40" i="9" s="1"/>
  <c r="F41" i="9" s="1"/>
  <c r="F42" i="9" s="1"/>
  <c r="F43" i="9" s="1"/>
  <c r="F44" i="9" s="1"/>
  <c r="F45" i="9" s="1"/>
  <c r="F46" i="9" s="1"/>
  <c r="F47" i="9" s="1"/>
  <c r="F48" i="9" s="1"/>
  <c r="F49" i="9" s="1"/>
  <c r="F50" i="9" s="1"/>
  <c r="F51" i="9" s="1"/>
  <c r="F52" i="9" s="1"/>
  <c r="F53" i="9" s="1"/>
  <c r="F54" i="9" s="1"/>
  <c r="F55" i="9" s="1"/>
  <c r="F56" i="9" s="1"/>
  <c r="F57" i="9" s="1"/>
  <c r="F58" i="9" s="1"/>
  <c r="F59" i="9" s="1"/>
  <c r="F60" i="9" s="1"/>
  <c r="F61" i="9" s="1"/>
  <c r="F62" i="9" s="1"/>
  <c r="F63" i="9" s="1"/>
  <c r="F64" i="9" s="1"/>
  <c r="F65" i="9" s="1"/>
  <c r="F66" i="9" s="1"/>
  <c r="F67" i="9" s="1"/>
  <c r="F68" i="9" s="1"/>
  <c r="F69" i="9" s="1"/>
  <c r="F70" i="9" s="1"/>
  <c r="F71" i="9" s="1"/>
  <c r="F72" i="9" s="1"/>
  <c r="F73" i="9" s="1"/>
  <c r="F74" i="9" s="1"/>
  <c r="F75" i="9" s="1"/>
  <c r="F76" i="9" s="1"/>
  <c r="F77" i="9" s="1"/>
  <c r="F78" i="9" s="1"/>
  <c r="F79" i="9" s="1"/>
  <c r="F80" i="9" s="1"/>
  <c r="F81" i="9" s="1"/>
  <c r="F82" i="9" s="1"/>
  <c r="F83" i="9" s="1"/>
  <c r="F84" i="9" s="1"/>
  <c r="F85" i="9" s="1"/>
  <c r="F86" i="9" s="1"/>
  <c r="F87" i="9" s="1"/>
  <c r="F88" i="9" s="1"/>
  <c r="F89" i="9" s="1"/>
  <c r="F90" i="9" s="1"/>
  <c r="F91" i="9" s="1"/>
  <c r="F92" i="9" s="1"/>
  <c r="F93" i="9" s="1"/>
  <c r="F94" i="9" s="1"/>
  <c r="F95" i="9" s="1"/>
  <c r="F96" i="9" s="1"/>
  <c r="F97" i="9" s="1"/>
  <c r="F98" i="9" s="1"/>
  <c r="F99" i="9" s="1"/>
  <c r="F100" i="9" s="1"/>
  <c r="F101" i="9" s="1"/>
  <c r="F102" i="9" s="1"/>
  <c r="F103" i="9" s="1"/>
  <c r="F104" i="9" s="1"/>
  <c r="F105" i="9" s="1"/>
  <c r="F106" i="9" s="1"/>
  <c r="F107" i="9" s="1"/>
  <c r="F108" i="9" s="1"/>
  <c r="F109" i="9" s="1"/>
  <c r="F110" i="9" s="1"/>
  <c r="F111" i="9" s="1"/>
  <c r="F112" i="9" s="1"/>
  <c r="F113" i="9" s="1"/>
  <c r="F114" i="9" s="1"/>
  <c r="F115" i="9" s="1"/>
  <c r="F116" i="9" s="1"/>
  <c r="F117" i="9" s="1"/>
  <c r="F118" i="9" s="1"/>
  <c r="F119" i="9" s="1"/>
  <c r="F120" i="9" s="1"/>
  <c r="F121" i="9" s="1"/>
  <c r="F122" i="9" s="1"/>
  <c r="F123" i="9" s="1"/>
  <c r="F124" i="9" s="1"/>
  <c r="F125" i="9" s="1"/>
  <c r="F126" i="9" s="1"/>
  <c r="F127" i="9" s="1"/>
  <c r="F128" i="9" s="1"/>
  <c r="F129" i="9" s="1"/>
  <c r="F130" i="9" s="1"/>
  <c r="F131" i="9" s="1"/>
  <c r="F132" i="9" s="1"/>
  <c r="F133" i="9" s="1"/>
  <c r="F134" i="9" s="1"/>
  <c r="A15" i="9"/>
  <c r="D8" i="9"/>
  <c r="D9" i="9" s="1"/>
  <c r="E134" i="8"/>
  <c r="E133" i="8"/>
  <c r="E131" i="8"/>
  <c r="E130" i="8"/>
  <c r="E129" i="8"/>
  <c r="E127" i="8"/>
  <c r="E126" i="8"/>
  <c r="E125" i="8"/>
  <c r="E123" i="8"/>
  <c r="E122" i="8"/>
  <c r="E121" i="8"/>
  <c r="E119" i="8"/>
  <c r="E118" i="8"/>
  <c r="E117" i="8"/>
  <c r="E115" i="8"/>
  <c r="E114" i="8"/>
  <c r="E113" i="8"/>
  <c r="E111" i="8"/>
  <c r="E110" i="8"/>
  <c r="E109" i="8"/>
  <c r="E107" i="8"/>
  <c r="E106" i="8"/>
  <c r="E105" i="8"/>
  <c r="E103" i="8"/>
  <c r="E102" i="8"/>
  <c r="E101" i="8"/>
  <c r="E99" i="8"/>
  <c r="E98" i="8"/>
  <c r="E97" i="8"/>
  <c r="E95" i="8"/>
  <c r="E94" i="8"/>
  <c r="E93" i="8"/>
  <c r="E91" i="8"/>
  <c r="E90" i="8"/>
  <c r="E89" i="8"/>
  <c r="E87" i="8"/>
  <c r="E86" i="8"/>
  <c r="E85" i="8"/>
  <c r="E83" i="8"/>
  <c r="E82" i="8"/>
  <c r="E81" i="8"/>
  <c r="E79" i="8"/>
  <c r="E78" i="8"/>
  <c r="E77" i="8"/>
  <c r="E75" i="8"/>
  <c r="E74" i="8"/>
  <c r="E73" i="8"/>
  <c r="E71" i="8"/>
  <c r="E70" i="8"/>
  <c r="E69" i="8"/>
  <c r="E67" i="8"/>
  <c r="E66" i="8"/>
  <c r="E65" i="8"/>
  <c r="E64" i="8"/>
  <c r="E63" i="8"/>
  <c r="E62" i="8"/>
  <c r="E61" i="8"/>
  <c r="E60" i="8"/>
  <c r="E59" i="8"/>
  <c r="E58" i="8"/>
  <c r="E57" i="8"/>
  <c r="E56" i="8"/>
  <c r="E55" i="8"/>
  <c r="E54" i="8"/>
  <c r="E53" i="8"/>
  <c r="E52" i="8"/>
  <c r="E51" i="8"/>
  <c r="E50" i="8"/>
  <c r="E49" i="8"/>
  <c r="E48" i="8"/>
  <c r="E47" i="8"/>
  <c r="E46" i="8"/>
  <c r="E45" i="8"/>
  <c r="E44" i="8"/>
  <c r="E43" i="8"/>
  <c r="E42" i="8"/>
  <c r="E41" i="8"/>
  <c r="E40" i="8"/>
  <c r="E39" i="8"/>
  <c r="E38" i="8"/>
  <c r="E37" i="8"/>
  <c r="E36" i="8"/>
  <c r="E35" i="8"/>
  <c r="E34" i="8"/>
  <c r="E33" i="8"/>
  <c r="E32" i="8"/>
  <c r="E31" i="8"/>
  <c r="E30" i="8"/>
  <c r="E29" i="8"/>
  <c r="E28" i="8"/>
  <c r="E27" i="8"/>
  <c r="E26" i="8"/>
  <c r="E25" i="8"/>
  <c r="E24" i="8"/>
  <c r="E23" i="8"/>
  <c r="E22" i="8"/>
  <c r="E21" i="8"/>
  <c r="E20" i="8"/>
  <c r="E19" i="8"/>
  <c r="E18" i="8"/>
  <c r="E17" i="8"/>
  <c r="E16" i="8"/>
  <c r="A16" i="8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6" i="8" s="1"/>
  <c r="A37" i="8" s="1"/>
  <c r="A38" i="8" s="1"/>
  <c r="A39" i="8" s="1"/>
  <c r="A40" i="8" s="1"/>
  <c r="A41" i="8" s="1"/>
  <c r="A42" i="8" s="1"/>
  <c r="A43" i="8" s="1"/>
  <c r="A44" i="8" s="1"/>
  <c r="A45" i="8" s="1"/>
  <c r="A46" i="8" s="1"/>
  <c r="A47" i="8" s="1"/>
  <c r="A48" i="8" s="1"/>
  <c r="A49" i="8" s="1"/>
  <c r="A50" i="8" s="1"/>
  <c r="A51" i="8" s="1"/>
  <c r="A52" i="8" s="1"/>
  <c r="A53" i="8" s="1"/>
  <c r="A54" i="8" s="1"/>
  <c r="A55" i="8" s="1"/>
  <c r="A56" i="8" s="1"/>
  <c r="A57" i="8" s="1"/>
  <c r="A58" i="8" s="1"/>
  <c r="A59" i="8" s="1"/>
  <c r="A60" i="8" s="1"/>
  <c r="A61" i="8" s="1"/>
  <c r="A62" i="8" s="1"/>
  <c r="A63" i="8" s="1"/>
  <c r="A64" i="8" s="1"/>
  <c r="A65" i="8" s="1"/>
  <c r="A66" i="8" s="1"/>
  <c r="A67" i="8" s="1"/>
  <c r="A68" i="8" s="1"/>
  <c r="A69" i="8" s="1"/>
  <c r="A70" i="8" s="1"/>
  <c r="A71" i="8" s="1"/>
  <c r="A72" i="8" s="1"/>
  <c r="A73" i="8" s="1"/>
  <c r="A74" i="8" s="1"/>
  <c r="A75" i="8" s="1"/>
  <c r="A76" i="8" s="1"/>
  <c r="A77" i="8" s="1"/>
  <c r="A78" i="8" s="1"/>
  <c r="A79" i="8" s="1"/>
  <c r="A80" i="8" s="1"/>
  <c r="A81" i="8" s="1"/>
  <c r="A82" i="8" s="1"/>
  <c r="A83" i="8" s="1"/>
  <c r="A84" i="8" s="1"/>
  <c r="A85" i="8" s="1"/>
  <c r="A86" i="8" s="1"/>
  <c r="A87" i="8" s="1"/>
  <c r="A88" i="8" s="1"/>
  <c r="A89" i="8" s="1"/>
  <c r="A90" i="8" s="1"/>
  <c r="A91" i="8" s="1"/>
  <c r="A92" i="8" s="1"/>
  <c r="A93" i="8" s="1"/>
  <c r="A94" i="8" s="1"/>
  <c r="A95" i="8" s="1"/>
  <c r="A96" i="8" s="1"/>
  <c r="A97" i="8" s="1"/>
  <c r="A98" i="8" s="1"/>
  <c r="A99" i="8" s="1"/>
  <c r="A100" i="8" s="1"/>
  <c r="A101" i="8" s="1"/>
  <c r="A102" i="8" s="1"/>
  <c r="A103" i="8" s="1"/>
  <c r="A104" i="8" s="1"/>
  <c r="A105" i="8" s="1"/>
  <c r="A106" i="8" s="1"/>
  <c r="A107" i="8" s="1"/>
  <c r="A108" i="8" s="1"/>
  <c r="A109" i="8" s="1"/>
  <c r="A110" i="8" s="1"/>
  <c r="A111" i="8" s="1"/>
  <c r="A112" i="8" s="1"/>
  <c r="A113" i="8" s="1"/>
  <c r="A114" i="8" s="1"/>
  <c r="A115" i="8" s="1"/>
  <c r="A116" i="8" s="1"/>
  <c r="A117" i="8" s="1"/>
  <c r="A118" i="8" s="1"/>
  <c r="A119" i="8" s="1"/>
  <c r="A120" i="8" s="1"/>
  <c r="A121" i="8" s="1"/>
  <c r="A122" i="8" s="1"/>
  <c r="A123" i="8" s="1"/>
  <c r="A124" i="8" s="1"/>
  <c r="A125" i="8" s="1"/>
  <c r="A126" i="8" s="1"/>
  <c r="A127" i="8" s="1"/>
  <c r="A128" i="8" s="1"/>
  <c r="A129" i="8" s="1"/>
  <c r="A130" i="8" s="1"/>
  <c r="A131" i="8" s="1"/>
  <c r="A132" i="8" s="1"/>
  <c r="A133" i="8" s="1"/>
  <c r="A134" i="8" s="1"/>
  <c r="F15" i="8"/>
  <c r="F16" i="8" s="1"/>
  <c r="F17" i="8" s="1"/>
  <c r="F18" i="8" s="1"/>
  <c r="F19" i="8" s="1"/>
  <c r="F20" i="8" s="1"/>
  <c r="F21" i="8" s="1"/>
  <c r="F22" i="8" s="1"/>
  <c r="F23" i="8" s="1"/>
  <c r="F24" i="8" s="1"/>
  <c r="F25" i="8" s="1"/>
  <c r="F26" i="8" s="1"/>
  <c r="F27" i="8" s="1"/>
  <c r="F28" i="8" s="1"/>
  <c r="F29" i="8" s="1"/>
  <c r="F30" i="8" s="1"/>
  <c r="F31" i="8" s="1"/>
  <c r="F32" i="8" s="1"/>
  <c r="F33" i="8" s="1"/>
  <c r="F34" i="8" s="1"/>
  <c r="F35" i="8" s="1"/>
  <c r="F36" i="8" s="1"/>
  <c r="F37" i="8" s="1"/>
  <c r="F38" i="8" s="1"/>
  <c r="F39" i="8" s="1"/>
  <c r="F40" i="8" s="1"/>
  <c r="F41" i="8" s="1"/>
  <c r="F42" i="8" s="1"/>
  <c r="F43" i="8" s="1"/>
  <c r="F44" i="8" s="1"/>
  <c r="F45" i="8" s="1"/>
  <c r="F46" i="8" s="1"/>
  <c r="F47" i="8" s="1"/>
  <c r="F48" i="8" s="1"/>
  <c r="F49" i="8" s="1"/>
  <c r="F50" i="8" s="1"/>
  <c r="F51" i="8" s="1"/>
  <c r="F52" i="8" s="1"/>
  <c r="F53" i="8" s="1"/>
  <c r="F54" i="8" s="1"/>
  <c r="F55" i="8" s="1"/>
  <c r="F56" i="8" s="1"/>
  <c r="F57" i="8" s="1"/>
  <c r="F58" i="8" s="1"/>
  <c r="F59" i="8" s="1"/>
  <c r="F60" i="8" s="1"/>
  <c r="F61" i="8" s="1"/>
  <c r="F62" i="8" s="1"/>
  <c r="F63" i="8" s="1"/>
  <c r="F64" i="8" s="1"/>
  <c r="F65" i="8" s="1"/>
  <c r="F66" i="8" s="1"/>
  <c r="F67" i="8" s="1"/>
  <c r="F68" i="8" s="1"/>
  <c r="F69" i="8" s="1"/>
  <c r="F70" i="8" s="1"/>
  <c r="F71" i="8" s="1"/>
  <c r="F72" i="8" s="1"/>
  <c r="F73" i="8" s="1"/>
  <c r="F74" i="8" s="1"/>
  <c r="F75" i="8" s="1"/>
  <c r="F76" i="8" s="1"/>
  <c r="F77" i="8" s="1"/>
  <c r="F78" i="8" s="1"/>
  <c r="F79" i="8" s="1"/>
  <c r="F80" i="8" s="1"/>
  <c r="F81" i="8" s="1"/>
  <c r="F82" i="8" s="1"/>
  <c r="F83" i="8" s="1"/>
  <c r="F84" i="8" s="1"/>
  <c r="F85" i="8" s="1"/>
  <c r="F86" i="8" s="1"/>
  <c r="F87" i="8" s="1"/>
  <c r="F88" i="8" s="1"/>
  <c r="F89" i="8" s="1"/>
  <c r="F90" i="8" s="1"/>
  <c r="F91" i="8" s="1"/>
  <c r="F92" i="8" s="1"/>
  <c r="F93" i="8" s="1"/>
  <c r="F94" i="8" s="1"/>
  <c r="F95" i="8" s="1"/>
  <c r="F96" i="8" s="1"/>
  <c r="F97" i="8" s="1"/>
  <c r="F98" i="8" s="1"/>
  <c r="F99" i="8" s="1"/>
  <c r="F100" i="8" s="1"/>
  <c r="F101" i="8" s="1"/>
  <c r="F102" i="8" s="1"/>
  <c r="F103" i="8" s="1"/>
  <c r="F104" i="8" s="1"/>
  <c r="F105" i="8" s="1"/>
  <c r="F106" i="8" s="1"/>
  <c r="F107" i="8" s="1"/>
  <c r="F108" i="8" s="1"/>
  <c r="F109" i="8" s="1"/>
  <c r="F110" i="8" s="1"/>
  <c r="F111" i="8" s="1"/>
  <c r="F112" i="8" s="1"/>
  <c r="F113" i="8" s="1"/>
  <c r="F114" i="8" s="1"/>
  <c r="F115" i="8" s="1"/>
  <c r="F116" i="8" s="1"/>
  <c r="F117" i="8" s="1"/>
  <c r="F118" i="8" s="1"/>
  <c r="F119" i="8" s="1"/>
  <c r="F120" i="8" s="1"/>
  <c r="F121" i="8" s="1"/>
  <c r="F122" i="8" s="1"/>
  <c r="F123" i="8" s="1"/>
  <c r="F124" i="8" s="1"/>
  <c r="F125" i="8" s="1"/>
  <c r="F126" i="8" s="1"/>
  <c r="F127" i="8" s="1"/>
  <c r="F128" i="8" s="1"/>
  <c r="F129" i="8" s="1"/>
  <c r="F130" i="8" s="1"/>
  <c r="F131" i="8" s="1"/>
  <c r="F132" i="8" s="1"/>
  <c r="F133" i="8" s="1"/>
  <c r="F134" i="8" s="1"/>
  <c r="E15" i="8"/>
  <c r="C15" i="8"/>
  <c r="A15" i="8"/>
  <c r="D8" i="8"/>
  <c r="D9" i="8" s="1"/>
  <c r="E134" i="7"/>
  <c r="E133" i="7"/>
  <c r="E132" i="7"/>
  <c r="E131" i="7"/>
  <c r="E130" i="7"/>
  <c r="E129" i="7"/>
  <c r="E128" i="7"/>
  <c r="E127" i="7"/>
  <c r="E126" i="7"/>
  <c r="E125" i="7"/>
  <c r="E124" i="7"/>
  <c r="E123" i="7"/>
  <c r="E122" i="7"/>
  <c r="E121" i="7"/>
  <c r="E120" i="7"/>
  <c r="E119" i="7"/>
  <c r="E118" i="7"/>
  <c r="E117" i="7"/>
  <c r="E116" i="7"/>
  <c r="E115" i="7"/>
  <c r="E114" i="7"/>
  <c r="E113" i="7"/>
  <c r="E112" i="7"/>
  <c r="E111" i="7"/>
  <c r="E110" i="7"/>
  <c r="E109" i="7"/>
  <c r="E108" i="7"/>
  <c r="E107" i="7"/>
  <c r="E106" i="7"/>
  <c r="E105" i="7"/>
  <c r="E104" i="7"/>
  <c r="E103" i="7"/>
  <c r="E102" i="7"/>
  <c r="E101" i="7"/>
  <c r="E100" i="7"/>
  <c r="E99" i="7"/>
  <c r="E98" i="7"/>
  <c r="E97" i="7"/>
  <c r="E96" i="7"/>
  <c r="E95" i="7"/>
  <c r="E94" i="7"/>
  <c r="E93" i="7"/>
  <c r="E92" i="7"/>
  <c r="E91" i="7"/>
  <c r="E90" i="7"/>
  <c r="E89" i="7"/>
  <c r="E88" i="7"/>
  <c r="E87" i="7"/>
  <c r="E86" i="7"/>
  <c r="E85" i="7"/>
  <c r="E84" i="7"/>
  <c r="E83" i="7"/>
  <c r="E82" i="7"/>
  <c r="E81" i="7"/>
  <c r="E80" i="7"/>
  <c r="E79" i="7"/>
  <c r="E78" i="7"/>
  <c r="E77" i="7"/>
  <c r="E76" i="7"/>
  <c r="E75" i="7"/>
  <c r="E74" i="7"/>
  <c r="E73" i="7"/>
  <c r="E72" i="7"/>
  <c r="E71" i="7"/>
  <c r="E70" i="7"/>
  <c r="E69" i="7"/>
  <c r="E68" i="7"/>
  <c r="E67" i="7"/>
  <c r="E66" i="7"/>
  <c r="E65" i="7"/>
  <c r="E64" i="7"/>
  <c r="E63" i="7"/>
  <c r="E62" i="7"/>
  <c r="E61" i="7"/>
  <c r="E60" i="7"/>
  <c r="E59" i="7"/>
  <c r="E58" i="7"/>
  <c r="E57" i="7"/>
  <c r="E56" i="7"/>
  <c r="E55" i="7"/>
  <c r="E54" i="7"/>
  <c r="E53" i="7"/>
  <c r="E52" i="7"/>
  <c r="E51" i="7"/>
  <c r="E50" i="7"/>
  <c r="E49" i="7"/>
  <c r="E48" i="7"/>
  <c r="E47" i="7"/>
  <c r="E46" i="7"/>
  <c r="E45" i="7"/>
  <c r="E44" i="7"/>
  <c r="E43" i="7"/>
  <c r="E42" i="7"/>
  <c r="E41" i="7"/>
  <c r="E40" i="7"/>
  <c r="E39" i="7"/>
  <c r="E38" i="7"/>
  <c r="E37" i="7"/>
  <c r="E36" i="7"/>
  <c r="E35" i="7"/>
  <c r="E34" i="7"/>
  <c r="E33" i="7"/>
  <c r="E32" i="7"/>
  <c r="E31" i="7"/>
  <c r="E30" i="7"/>
  <c r="E29" i="7"/>
  <c r="E28" i="7"/>
  <c r="E27" i="7"/>
  <c r="E26" i="7"/>
  <c r="E25" i="7"/>
  <c r="E24" i="7"/>
  <c r="E23" i="7"/>
  <c r="E22" i="7"/>
  <c r="E21" i="7"/>
  <c r="E20" i="7"/>
  <c r="E19" i="7"/>
  <c r="E18" i="7"/>
  <c r="E17" i="7"/>
  <c r="E16" i="7"/>
  <c r="F15" i="7"/>
  <c r="F16" i="7" s="1"/>
  <c r="F17" i="7" s="1"/>
  <c r="F18" i="7" s="1"/>
  <c r="F19" i="7" s="1"/>
  <c r="F20" i="7" s="1"/>
  <c r="F21" i="7" s="1"/>
  <c r="F22" i="7" s="1"/>
  <c r="F23" i="7" s="1"/>
  <c r="F24" i="7" s="1"/>
  <c r="F25" i="7" s="1"/>
  <c r="F26" i="7" s="1"/>
  <c r="F27" i="7" s="1"/>
  <c r="F28" i="7" s="1"/>
  <c r="F29" i="7" s="1"/>
  <c r="F30" i="7" s="1"/>
  <c r="F31" i="7" s="1"/>
  <c r="F32" i="7" s="1"/>
  <c r="F33" i="7" s="1"/>
  <c r="F34" i="7" s="1"/>
  <c r="F35" i="7" s="1"/>
  <c r="F36" i="7" s="1"/>
  <c r="F37" i="7" s="1"/>
  <c r="F38" i="7" s="1"/>
  <c r="F39" i="7" s="1"/>
  <c r="F40" i="7" s="1"/>
  <c r="F41" i="7" s="1"/>
  <c r="F42" i="7" s="1"/>
  <c r="F43" i="7" s="1"/>
  <c r="F44" i="7" s="1"/>
  <c r="F45" i="7" s="1"/>
  <c r="F46" i="7" s="1"/>
  <c r="F47" i="7" s="1"/>
  <c r="F48" i="7" s="1"/>
  <c r="F49" i="7" s="1"/>
  <c r="F50" i="7" s="1"/>
  <c r="F51" i="7" s="1"/>
  <c r="F52" i="7" s="1"/>
  <c r="F53" i="7" s="1"/>
  <c r="F54" i="7" s="1"/>
  <c r="F55" i="7" s="1"/>
  <c r="F56" i="7" s="1"/>
  <c r="F57" i="7" s="1"/>
  <c r="F58" i="7" s="1"/>
  <c r="F59" i="7" s="1"/>
  <c r="F60" i="7" s="1"/>
  <c r="F61" i="7" s="1"/>
  <c r="F62" i="7" s="1"/>
  <c r="F63" i="7" s="1"/>
  <c r="F64" i="7" s="1"/>
  <c r="F65" i="7" s="1"/>
  <c r="F66" i="7" s="1"/>
  <c r="F67" i="7" s="1"/>
  <c r="F68" i="7" s="1"/>
  <c r="F69" i="7" s="1"/>
  <c r="F70" i="7" s="1"/>
  <c r="F71" i="7" s="1"/>
  <c r="F72" i="7" s="1"/>
  <c r="F73" i="7" s="1"/>
  <c r="F74" i="7" s="1"/>
  <c r="F75" i="7" s="1"/>
  <c r="F76" i="7" s="1"/>
  <c r="F77" i="7" s="1"/>
  <c r="F78" i="7" s="1"/>
  <c r="F79" i="7" s="1"/>
  <c r="F80" i="7" s="1"/>
  <c r="F81" i="7" s="1"/>
  <c r="F82" i="7" s="1"/>
  <c r="F83" i="7" s="1"/>
  <c r="F84" i="7" s="1"/>
  <c r="F85" i="7" s="1"/>
  <c r="F86" i="7" s="1"/>
  <c r="F87" i="7" s="1"/>
  <c r="F88" i="7" s="1"/>
  <c r="F89" i="7" s="1"/>
  <c r="F90" i="7" s="1"/>
  <c r="F91" i="7" s="1"/>
  <c r="F92" i="7" s="1"/>
  <c r="F93" i="7" s="1"/>
  <c r="F94" i="7" s="1"/>
  <c r="F95" i="7" s="1"/>
  <c r="F96" i="7" s="1"/>
  <c r="F97" i="7" s="1"/>
  <c r="F98" i="7" s="1"/>
  <c r="F99" i="7" s="1"/>
  <c r="F100" i="7" s="1"/>
  <c r="F101" i="7" s="1"/>
  <c r="F102" i="7" s="1"/>
  <c r="F103" i="7" s="1"/>
  <c r="F104" i="7" s="1"/>
  <c r="F105" i="7" s="1"/>
  <c r="F106" i="7" s="1"/>
  <c r="F107" i="7" s="1"/>
  <c r="F108" i="7" s="1"/>
  <c r="F109" i="7" s="1"/>
  <c r="F110" i="7" s="1"/>
  <c r="F111" i="7" s="1"/>
  <c r="F112" i="7" s="1"/>
  <c r="F113" i="7" s="1"/>
  <c r="F114" i="7" s="1"/>
  <c r="F115" i="7" s="1"/>
  <c r="F116" i="7" s="1"/>
  <c r="F117" i="7" s="1"/>
  <c r="F118" i="7" s="1"/>
  <c r="F119" i="7" s="1"/>
  <c r="F120" i="7" s="1"/>
  <c r="F121" i="7" s="1"/>
  <c r="F122" i="7" s="1"/>
  <c r="F123" i="7" s="1"/>
  <c r="F124" i="7" s="1"/>
  <c r="F125" i="7" s="1"/>
  <c r="F126" i="7" s="1"/>
  <c r="F127" i="7" s="1"/>
  <c r="F128" i="7" s="1"/>
  <c r="F129" i="7" s="1"/>
  <c r="F130" i="7" s="1"/>
  <c r="F131" i="7" s="1"/>
  <c r="F132" i="7" s="1"/>
  <c r="F133" i="7" s="1"/>
  <c r="F134" i="7" s="1"/>
  <c r="E15" i="7"/>
  <c r="C15" i="7"/>
  <c r="G15" i="7" s="1"/>
  <c r="C16" i="7" s="1"/>
  <c r="D16" i="7" s="1"/>
  <c r="A15" i="7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A43" i="7" s="1"/>
  <c r="A44" i="7" s="1"/>
  <c r="A45" i="7" s="1"/>
  <c r="A46" i="7" s="1"/>
  <c r="A47" i="7" s="1"/>
  <c r="A48" i="7" s="1"/>
  <c r="A49" i="7" s="1"/>
  <c r="A50" i="7" s="1"/>
  <c r="A51" i="7" s="1"/>
  <c r="A52" i="7" s="1"/>
  <c r="A53" i="7" s="1"/>
  <c r="A54" i="7" s="1"/>
  <c r="A55" i="7" s="1"/>
  <c r="A56" i="7" s="1"/>
  <c r="A57" i="7" s="1"/>
  <c r="A58" i="7" s="1"/>
  <c r="A59" i="7" s="1"/>
  <c r="A60" i="7" s="1"/>
  <c r="A61" i="7" s="1"/>
  <c r="A62" i="7" s="1"/>
  <c r="A63" i="7" s="1"/>
  <c r="A64" i="7" s="1"/>
  <c r="A65" i="7" s="1"/>
  <c r="A66" i="7" s="1"/>
  <c r="A67" i="7" s="1"/>
  <c r="A68" i="7" s="1"/>
  <c r="A69" i="7" s="1"/>
  <c r="A70" i="7" s="1"/>
  <c r="A71" i="7" s="1"/>
  <c r="A72" i="7" s="1"/>
  <c r="A73" i="7" s="1"/>
  <c r="A74" i="7" s="1"/>
  <c r="A75" i="7" s="1"/>
  <c r="A76" i="7" s="1"/>
  <c r="A77" i="7" s="1"/>
  <c r="A78" i="7" s="1"/>
  <c r="A79" i="7" s="1"/>
  <c r="A80" i="7" s="1"/>
  <c r="A81" i="7" s="1"/>
  <c r="A82" i="7" s="1"/>
  <c r="A83" i="7" s="1"/>
  <c r="A84" i="7" s="1"/>
  <c r="A85" i="7" s="1"/>
  <c r="A86" i="7" s="1"/>
  <c r="A87" i="7" s="1"/>
  <c r="A88" i="7" s="1"/>
  <c r="A89" i="7" s="1"/>
  <c r="A90" i="7" s="1"/>
  <c r="A91" i="7" s="1"/>
  <c r="A92" i="7" s="1"/>
  <c r="A93" i="7" s="1"/>
  <c r="A94" i="7" s="1"/>
  <c r="A95" i="7" s="1"/>
  <c r="A96" i="7" s="1"/>
  <c r="A97" i="7" s="1"/>
  <c r="A98" i="7" s="1"/>
  <c r="A99" i="7" s="1"/>
  <c r="A100" i="7" s="1"/>
  <c r="A101" i="7" s="1"/>
  <c r="A102" i="7" s="1"/>
  <c r="A103" i="7" s="1"/>
  <c r="A104" i="7" s="1"/>
  <c r="A105" i="7" s="1"/>
  <c r="A106" i="7" s="1"/>
  <c r="A107" i="7" s="1"/>
  <c r="A108" i="7" s="1"/>
  <c r="A109" i="7" s="1"/>
  <c r="A110" i="7" s="1"/>
  <c r="A111" i="7" s="1"/>
  <c r="A112" i="7" s="1"/>
  <c r="A113" i="7" s="1"/>
  <c r="A114" i="7" s="1"/>
  <c r="A115" i="7" s="1"/>
  <c r="A116" i="7" s="1"/>
  <c r="A117" i="7" s="1"/>
  <c r="A118" i="7" s="1"/>
  <c r="A119" i="7" s="1"/>
  <c r="A120" i="7" s="1"/>
  <c r="A121" i="7" s="1"/>
  <c r="A122" i="7" s="1"/>
  <c r="A123" i="7" s="1"/>
  <c r="A124" i="7" s="1"/>
  <c r="A125" i="7" s="1"/>
  <c r="A126" i="7" s="1"/>
  <c r="A127" i="7" s="1"/>
  <c r="A128" i="7" s="1"/>
  <c r="A129" i="7" s="1"/>
  <c r="A130" i="7" s="1"/>
  <c r="A131" i="7" s="1"/>
  <c r="A132" i="7" s="1"/>
  <c r="A133" i="7" s="1"/>
  <c r="A134" i="7" s="1"/>
  <c r="D9" i="7"/>
  <c r="D8" i="7"/>
  <c r="D15" i="7" l="1"/>
  <c r="E72" i="8"/>
  <c r="E80" i="8"/>
  <c r="E88" i="8"/>
  <c r="E96" i="8"/>
  <c r="E104" i="8"/>
  <c r="E112" i="8"/>
  <c r="E120" i="8"/>
  <c r="E128" i="8"/>
  <c r="E68" i="8"/>
  <c r="E76" i="8"/>
  <c r="E84" i="8"/>
  <c r="E92" i="8"/>
  <c r="E100" i="8"/>
  <c r="E108" i="8"/>
  <c r="E116" i="8"/>
  <c r="E124" i="8"/>
  <c r="E16" i="9"/>
  <c r="E23" i="9"/>
  <c r="E31" i="9"/>
  <c r="E39" i="9"/>
  <c r="E47" i="9"/>
  <c r="E55" i="9"/>
  <c r="E63" i="9"/>
  <c r="E71" i="9"/>
  <c r="E79" i="9"/>
  <c r="E87" i="9"/>
  <c r="E95" i="9"/>
  <c r="E103" i="9"/>
  <c r="E111" i="9"/>
  <c r="E119" i="9"/>
  <c r="E127" i="9"/>
  <c r="E24" i="9"/>
  <c r="E32" i="9"/>
  <c r="E40" i="9"/>
  <c r="E48" i="9"/>
  <c r="E56" i="9"/>
  <c r="E64" i="9"/>
  <c r="E72" i="9"/>
  <c r="E80" i="9"/>
  <c r="E88" i="9"/>
  <c r="E96" i="9"/>
  <c r="E104" i="9"/>
  <c r="E112" i="9"/>
  <c r="E120" i="9"/>
  <c r="E128" i="9"/>
  <c r="C15" i="9"/>
  <c r="E19" i="9"/>
  <c r="E27" i="9"/>
  <c r="E35" i="9"/>
  <c r="E43" i="9"/>
  <c r="E51" i="9"/>
  <c r="E59" i="9"/>
  <c r="E67" i="9"/>
  <c r="E75" i="9"/>
  <c r="E83" i="9"/>
  <c r="E91" i="9"/>
  <c r="E99" i="9"/>
  <c r="E107" i="9"/>
  <c r="E115" i="9"/>
  <c r="E123" i="9"/>
  <c r="E131" i="9"/>
  <c r="E15" i="9"/>
  <c r="E20" i="9"/>
  <c r="E28" i="9"/>
  <c r="E36" i="9"/>
  <c r="E44" i="9"/>
  <c r="E52" i="9"/>
  <c r="E60" i="9"/>
  <c r="E68" i="9"/>
  <c r="E76" i="9"/>
  <c r="E84" i="9"/>
  <c r="E92" i="9"/>
  <c r="E100" i="9"/>
  <c r="E108" i="9"/>
  <c r="E116" i="9"/>
  <c r="E124" i="9"/>
  <c r="E17" i="10"/>
  <c r="E24" i="10"/>
  <c r="E32" i="10"/>
  <c r="E40" i="10"/>
  <c r="E48" i="10"/>
  <c r="E56" i="10"/>
  <c r="E64" i="10"/>
  <c r="E72" i="10"/>
  <c r="E80" i="10"/>
  <c r="E88" i="10"/>
  <c r="E96" i="10"/>
  <c r="E104" i="10"/>
  <c r="E112" i="10"/>
  <c r="E120" i="10"/>
  <c r="E128" i="10"/>
  <c r="E15" i="10"/>
  <c r="G15" i="10" s="1"/>
  <c r="C16" i="10" s="1"/>
  <c r="E20" i="10"/>
  <c r="E28" i="10"/>
  <c r="E36" i="10"/>
  <c r="E44" i="10"/>
  <c r="E52" i="10"/>
  <c r="E60" i="10"/>
  <c r="E68" i="10"/>
  <c r="E76" i="10"/>
  <c r="E84" i="10"/>
  <c r="E92" i="10"/>
  <c r="E100" i="10"/>
  <c r="E108" i="10"/>
  <c r="E116" i="10"/>
  <c r="E124" i="10"/>
  <c r="E18" i="11"/>
  <c r="E25" i="11"/>
  <c r="E33" i="11"/>
  <c r="E41" i="11"/>
  <c r="E49" i="11"/>
  <c r="E57" i="11"/>
  <c r="E65" i="11"/>
  <c r="E73" i="11"/>
  <c r="E81" i="11"/>
  <c r="E89" i="11"/>
  <c r="E97" i="11"/>
  <c r="E105" i="11"/>
  <c r="E113" i="11"/>
  <c r="E121" i="11"/>
  <c r="E129" i="11"/>
  <c r="F15" i="11"/>
  <c r="F16" i="11" s="1"/>
  <c r="F17" i="11" s="1"/>
  <c r="F18" i="11" s="1"/>
  <c r="F19" i="11" s="1"/>
  <c r="F20" i="11" s="1"/>
  <c r="F21" i="11" s="1"/>
  <c r="F22" i="11" s="1"/>
  <c r="F23" i="11" s="1"/>
  <c r="F24" i="11" s="1"/>
  <c r="F25" i="11" s="1"/>
  <c r="F26" i="11" s="1"/>
  <c r="F27" i="11" s="1"/>
  <c r="F28" i="11" s="1"/>
  <c r="F29" i="11" s="1"/>
  <c r="F30" i="11" s="1"/>
  <c r="F31" i="11" s="1"/>
  <c r="F32" i="11" s="1"/>
  <c r="F33" i="11" s="1"/>
  <c r="F34" i="11" s="1"/>
  <c r="F35" i="11" s="1"/>
  <c r="F36" i="11" s="1"/>
  <c r="F37" i="11" s="1"/>
  <c r="F38" i="11" s="1"/>
  <c r="F39" i="11" s="1"/>
  <c r="F40" i="11" s="1"/>
  <c r="F41" i="11" s="1"/>
  <c r="F42" i="11" s="1"/>
  <c r="F43" i="11" s="1"/>
  <c r="F44" i="11" s="1"/>
  <c r="F45" i="11" s="1"/>
  <c r="F46" i="11" s="1"/>
  <c r="F47" i="11" s="1"/>
  <c r="F48" i="11" s="1"/>
  <c r="F49" i="11" s="1"/>
  <c r="F50" i="11" s="1"/>
  <c r="F51" i="11" s="1"/>
  <c r="F52" i="11" s="1"/>
  <c r="F53" i="11" s="1"/>
  <c r="F54" i="11" s="1"/>
  <c r="F55" i="11" s="1"/>
  <c r="F56" i="11" s="1"/>
  <c r="F57" i="11" s="1"/>
  <c r="F58" i="11" s="1"/>
  <c r="F59" i="11" s="1"/>
  <c r="F60" i="11" s="1"/>
  <c r="F61" i="11" s="1"/>
  <c r="F62" i="11" s="1"/>
  <c r="F63" i="11" s="1"/>
  <c r="F64" i="11" s="1"/>
  <c r="F65" i="11" s="1"/>
  <c r="F66" i="11" s="1"/>
  <c r="F67" i="11" s="1"/>
  <c r="F68" i="11" s="1"/>
  <c r="F69" i="11" s="1"/>
  <c r="F70" i="11" s="1"/>
  <c r="F71" i="11" s="1"/>
  <c r="F72" i="11" s="1"/>
  <c r="F73" i="11" s="1"/>
  <c r="F74" i="11" s="1"/>
  <c r="F75" i="11" s="1"/>
  <c r="F76" i="11" s="1"/>
  <c r="F77" i="11" s="1"/>
  <c r="F78" i="11" s="1"/>
  <c r="F79" i="11" s="1"/>
  <c r="F80" i="11" s="1"/>
  <c r="F81" i="11" s="1"/>
  <c r="F82" i="11" s="1"/>
  <c r="F83" i="11" s="1"/>
  <c r="F84" i="11" s="1"/>
  <c r="F85" i="11" s="1"/>
  <c r="F86" i="11" s="1"/>
  <c r="F87" i="11" s="1"/>
  <c r="F88" i="11" s="1"/>
  <c r="F89" i="11" s="1"/>
  <c r="F90" i="11" s="1"/>
  <c r="F91" i="11" s="1"/>
  <c r="F92" i="11" s="1"/>
  <c r="F93" i="11" s="1"/>
  <c r="F94" i="11" s="1"/>
  <c r="F95" i="11" s="1"/>
  <c r="F96" i="11" s="1"/>
  <c r="F97" i="11" s="1"/>
  <c r="F98" i="11" s="1"/>
  <c r="F99" i="11" s="1"/>
  <c r="F100" i="11" s="1"/>
  <c r="F101" i="11" s="1"/>
  <c r="F102" i="11" s="1"/>
  <c r="F103" i="11" s="1"/>
  <c r="F104" i="11" s="1"/>
  <c r="F105" i="11" s="1"/>
  <c r="F106" i="11" s="1"/>
  <c r="F107" i="11" s="1"/>
  <c r="F108" i="11" s="1"/>
  <c r="F109" i="11" s="1"/>
  <c r="F110" i="11" s="1"/>
  <c r="F111" i="11" s="1"/>
  <c r="F112" i="11" s="1"/>
  <c r="F113" i="11" s="1"/>
  <c r="F114" i="11" s="1"/>
  <c r="F115" i="11" s="1"/>
  <c r="F116" i="11" s="1"/>
  <c r="F117" i="11" s="1"/>
  <c r="F118" i="11" s="1"/>
  <c r="F119" i="11" s="1"/>
  <c r="F120" i="11" s="1"/>
  <c r="F121" i="11" s="1"/>
  <c r="F122" i="11" s="1"/>
  <c r="F123" i="11" s="1"/>
  <c r="F124" i="11" s="1"/>
  <c r="F125" i="11" s="1"/>
  <c r="F126" i="11" s="1"/>
  <c r="F127" i="11" s="1"/>
  <c r="F128" i="11" s="1"/>
  <c r="F129" i="11" s="1"/>
  <c r="F130" i="11" s="1"/>
  <c r="F131" i="11" s="1"/>
  <c r="F132" i="11" s="1"/>
  <c r="F133" i="11" s="1"/>
  <c r="F134" i="11" s="1"/>
  <c r="E21" i="11"/>
  <c r="E29" i="11"/>
  <c r="E37" i="11"/>
  <c r="E45" i="11"/>
  <c r="E53" i="11"/>
  <c r="E61" i="11"/>
  <c r="E69" i="11"/>
  <c r="E77" i="11"/>
  <c r="E85" i="11"/>
  <c r="E93" i="11"/>
  <c r="E101" i="11"/>
  <c r="E109" i="11"/>
  <c r="E117" i="11"/>
  <c r="E125" i="11"/>
  <c r="E15" i="12"/>
  <c r="G15" i="12" s="1"/>
  <c r="C16" i="12" s="1"/>
  <c r="E19" i="12"/>
  <c r="E26" i="12"/>
  <c r="E34" i="12"/>
  <c r="E42" i="12"/>
  <c r="E50" i="12"/>
  <c r="E58" i="12"/>
  <c r="E66" i="12"/>
  <c r="E74" i="12"/>
  <c r="E82" i="12"/>
  <c r="E90" i="12"/>
  <c r="E98" i="12"/>
  <c r="E106" i="12"/>
  <c r="E114" i="12"/>
  <c r="E122" i="12"/>
  <c r="E130" i="12"/>
  <c r="E16" i="12"/>
  <c r="E29" i="12"/>
  <c r="E37" i="12"/>
  <c r="E45" i="12"/>
  <c r="E53" i="12"/>
  <c r="E61" i="12"/>
  <c r="E69" i="12"/>
  <c r="E77" i="12"/>
  <c r="E85" i="12"/>
  <c r="E93" i="12"/>
  <c r="E101" i="12"/>
  <c r="E109" i="12"/>
  <c r="E117" i="12"/>
  <c r="E125" i="12"/>
  <c r="E133" i="12"/>
  <c r="E18" i="13"/>
  <c r="E26" i="13"/>
  <c r="E34" i="13"/>
  <c r="E42" i="13"/>
  <c r="E50" i="13"/>
  <c r="E58" i="13"/>
  <c r="E66" i="13"/>
  <c r="E74" i="13"/>
  <c r="E82" i="13"/>
  <c r="E90" i="13"/>
  <c r="E98" i="13"/>
  <c r="E106" i="13"/>
  <c r="E114" i="13"/>
  <c r="E122" i="13"/>
  <c r="E129" i="13"/>
  <c r="G15" i="13"/>
  <c r="C16" i="13" s="1"/>
  <c r="D16" i="13" s="1"/>
  <c r="F15" i="13"/>
  <c r="F16" i="13" s="1"/>
  <c r="F17" i="13" s="1"/>
  <c r="F18" i="13" s="1"/>
  <c r="F19" i="13" s="1"/>
  <c r="F20" i="13" s="1"/>
  <c r="F21" i="13" s="1"/>
  <c r="F22" i="13" s="1"/>
  <c r="F23" i="13" s="1"/>
  <c r="F24" i="13" s="1"/>
  <c r="F25" i="13" s="1"/>
  <c r="F26" i="13" s="1"/>
  <c r="F27" i="13" s="1"/>
  <c r="F28" i="13" s="1"/>
  <c r="F29" i="13" s="1"/>
  <c r="F30" i="13" s="1"/>
  <c r="F31" i="13" s="1"/>
  <c r="F32" i="13" s="1"/>
  <c r="F33" i="13" s="1"/>
  <c r="F34" i="13" s="1"/>
  <c r="F35" i="13" s="1"/>
  <c r="F36" i="13" s="1"/>
  <c r="F37" i="13" s="1"/>
  <c r="F38" i="13" s="1"/>
  <c r="F39" i="13" s="1"/>
  <c r="F40" i="13" s="1"/>
  <c r="F41" i="13" s="1"/>
  <c r="F42" i="13" s="1"/>
  <c r="F43" i="13" s="1"/>
  <c r="F44" i="13" s="1"/>
  <c r="F45" i="13" s="1"/>
  <c r="F46" i="13" s="1"/>
  <c r="F47" i="13" s="1"/>
  <c r="F48" i="13" s="1"/>
  <c r="F49" i="13" s="1"/>
  <c r="F50" i="13" s="1"/>
  <c r="F51" i="13" s="1"/>
  <c r="F52" i="13" s="1"/>
  <c r="F53" i="13" s="1"/>
  <c r="F54" i="13" s="1"/>
  <c r="F55" i="13" s="1"/>
  <c r="F56" i="13" s="1"/>
  <c r="F57" i="13" s="1"/>
  <c r="F58" i="13" s="1"/>
  <c r="F59" i="13" s="1"/>
  <c r="F60" i="13" s="1"/>
  <c r="F61" i="13" s="1"/>
  <c r="F62" i="13" s="1"/>
  <c r="F63" i="13" s="1"/>
  <c r="F64" i="13" s="1"/>
  <c r="F65" i="13" s="1"/>
  <c r="F66" i="13" s="1"/>
  <c r="F67" i="13" s="1"/>
  <c r="F68" i="13" s="1"/>
  <c r="F69" i="13" s="1"/>
  <c r="F70" i="13" s="1"/>
  <c r="F71" i="13" s="1"/>
  <c r="F72" i="13" s="1"/>
  <c r="F73" i="13" s="1"/>
  <c r="F74" i="13" s="1"/>
  <c r="F75" i="13" s="1"/>
  <c r="F76" i="13" s="1"/>
  <c r="F77" i="13" s="1"/>
  <c r="F78" i="13" s="1"/>
  <c r="F79" i="13" s="1"/>
  <c r="F80" i="13" s="1"/>
  <c r="F81" i="13" s="1"/>
  <c r="F82" i="13" s="1"/>
  <c r="F83" i="13" s="1"/>
  <c r="F84" i="13" s="1"/>
  <c r="F85" i="13" s="1"/>
  <c r="F86" i="13" s="1"/>
  <c r="F87" i="13" s="1"/>
  <c r="F88" i="13" s="1"/>
  <c r="F89" i="13" s="1"/>
  <c r="F90" i="13" s="1"/>
  <c r="F91" i="13" s="1"/>
  <c r="F92" i="13" s="1"/>
  <c r="F93" i="13" s="1"/>
  <c r="F94" i="13" s="1"/>
  <c r="F95" i="13" s="1"/>
  <c r="F96" i="13" s="1"/>
  <c r="F97" i="13" s="1"/>
  <c r="F98" i="13" s="1"/>
  <c r="F99" i="13" s="1"/>
  <c r="F100" i="13" s="1"/>
  <c r="F101" i="13" s="1"/>
  <c r="F102" i="13" s="1"/>
  <c r="F103" i="13" s="1"/>
  <c r="F104" i="13" s="1"/>
  <c r="F105" i="13" s="1"/>
  <c r="F106" i="13" s="1"/>
  <c r="F107" i="13" s="1"/>
  <c r="F108" i="13" s="1"/>
  <c r="F109" i="13" s="1"/>
  <c r="F110" i="13" s="1"/>
  <c r="F111" i="13" s="1"/>
  <c r="F112" i="13" s="1"/>
  <c r="F113" i="13" s="1"/>
  <c r="F114" i="13" s="1"/>
  <c r="F115" i="13" s="1"/>
  <c r="F116" i="13" s="1"/>
  <c r="F117" i="13" s="1"/>
  <c r="F118" i="13" s="1"/>
  <c r="F119" i="13" s="1"/>
  <c r="F120" i="13" s="1"/>
  <c r="F121" i="13" s="1"/>
  <c r="F122" i="13" s="1"/>
  <c r="F123" i="13" s="1"/>
  <c r="F124" i="13" s="1"/>
  <c r="F125" i="13" s="1"/>
  <c r="F126" i="13" s="1"/>
  <c r="F127" i="13" s="1"/>
  <c r="F128" i="13" s="1"/>
  <c r="F129" i="13" s="1"/>
  <c r="F130" i="13" s="1"/>
  <c r="F131" i="13" s="1"/>
  <c r="F132" i="13" s="1"/>
  <c r="F133" i="13" s="1"/>
  <c r="F134" i="13" s="1"/>
  <c r="E20" i="13"/>
  <c r="E28" i="13"/>
  <c r="E36" i="13"/>
  <c r="E44" i="13"/>
  <c r="E52" i="13"/>
  <c r="E60" i="13"/>
  <c r="E68" i="13"/>
  <c r="E76" i="13"/>
  <c r="E84" i="13"/>
  <c r="E92" i="13"/>
  <c r="E100" i="13"/>
  <c r="E108" i="13"/>
  <c r="E116" i="13"/>
  <c r="E124" i="13"/>
  <c r="E131" i="13"/>
  <c r="E93" i="13"/>
  <c r="E101" i="13"/>
  <c r="E109" i="13"/>
  <c r="E117" i="13"/>
  <c r="E125" i="13"/>
  <c r="E132" i="13"/>
  <c r="E16" i="13"/>
  <c r="E22" i="13"/>
  <c r="E30" i="13"/>
  <c r="E38" i="13"/>
  <c r="E46" i="13"/>
  <c r="E54" i="13"/>
  <c r="E62" i="13"/>
  <c r="E70" i="13"/>
  <c r="E78" i="13"/>
  <c r="E86" i="13"/>
  <c r="E94" i="13"/>
  <c r="E102" i="13"/>
  <c r="E110" i="13"/>
  <c r="E118" i="13"/>
  <c r="E126" i="13"/>
  <c r="G16" i="12"/>
  <c r="C17" i="12" s="1"/>
  <c r="D16" i="12"/>
  <c r="D15" i="11"/>
  <c r="G16" i="11"/>
  <c r="C17" i="11" s="1"/>
  <c r="G16" i="7"/>
  <c r="C17" i="7" s="1"/>
  <c r="G15" i="8"/>
  <c r="C16" i="8" s="1"/>
  <c r="D15" i="8"/>
  <c r="G15" i="9" l="1"/>
  <c r="C16" i="9" s="1"/>
  <c r="D16" i="9" s="1"/>
  <c r="D15" i="9"/>
  <c r="G16" i="13"/>
  <c r="C17" i="13" s="1"/>
  <c r="G17" i="13" s="1"/>
  <c r="C18" i="13" s="1"/>
  <c r="D17" i="12"/>
  <c r="G17" i="12"/>
  <c r="C18" i="12" s="1"/>
  <c r="D17" i="11"/>
  <c r="G17" i="11"/>
  <c r="C18" i="11" s="1"/>
  <c r="G16" i="10"/>
  <c r="C17" i="10" s="1"/>
  <c r="D16" i="10"/>
  <c r="D16" i="8"/>
  <c r="G16" i="8"/>
  <c r="C17" i="8" s="1"/>
  <c r="D17" i="7"/>
  <c r="G17" i="7"/>
  <c r="C18" i="7" s="1"/>
  <c r="D17" i="13" l="1"/>
  <c r="G16" i="9"/>
  <c r="C17" i="9" s="1"/>
  <c r="D17" i="9" s="1"/>
  <c r="G18" i="13"/>
  <c r="C19" i="13" s="1"/>
  <c r="D18" i="13"/>
  <c r="G18" i="12"/>
  <c r="C19" i="12" s="1"/>
  <c r="D18" i="12"/>
  <c r="D17" i="10"/>
  <c r="G17" i="10"/>
  <c r="C18" i="10" s="1"/>
  <c r="D18" i="11"/>
  <c r="G18" i="11"/>
  <c r="C19" i="11" s="1"/>
  <c r="G18" i="7"/>
  <c r="C19" i="7" s="1"/>
  <c r="D18" i="7"/>
  <c r="D17" i="8"/>
  <c r="G17" i="8"/>
  <c r="C18" i="8" s="1"/>
  <c r="G17" i="9" l="1"/>
  <c r="C18" i="9" s="1"/>
  <c r="G18" i="9" s="1"/>
  <c r="C19" i="9" s="1"/>
  <c r="G19" i="11"/>
  <c r="C20" i="11" s="1"/>
  <c r="D19" i="11"/>
  <c r="G18" i="10"/>
  <c r="C19" i="10" s="1"/>
  <c r="D18" i="10"/>
  <c r="D19" i="12"/>
  <c r="G19" i="12"/>
  <c r="C20" i="12" s="1"/>
  <c r="G19" i="13"/>
  <c r="C20" i="13" s="1"/>
  <c r="D19" i="13"/>
  <c r="D18" i="8"/>
  <c r="G18" i="8"/>
  <c r="C19" i="8" s="1"/>
  <c r="D19" i="7"/>
  <c r="G19" i="7"/>
  <c r="C20" i="7" s="1"/>
  <c r="D18" i="9" l="1"/>
  <c r="G20" i="12"/>
  <c r="C21" i="12" s="1"/>
  <c r="D20" i="12"/>
  <c r="D19" i="10"/>
  <c r="G19" i="10"/>
  <c r="C20" i="10" s="1"/>
  <c r="D20" i="13"/>
  <c r="G20" i="13"/>
  <c r="C21" i="13" s="1"/>
  <c r="D20" i="11"/>
  <c r="G20" i="11"/>
  <c r="C21" i="11" s="1"/>
  <c r="G19" i="9"/>
  <c r="C20" i="9" s="1"/>
  <c r="D19" i="9"/>
  <c r="D20" i="7"/>
  <c r="G20" i="7"/>
  <c r="C21" i="7" s="1"/>
  <c r="G19" i="8"/>
  <c r="C20" i="8" s="1"/>
  <c r="D19" i="8"/>
  <c r="D21" i="11" l="1"/>
  <c r="G21" i="11"/>
  <c r="C22" i="11" s="1"/>
  <c r="G21" i="13"/>
  <c r="C22" i="13" s="1"/>
  <c r="D21" i="13"/>
  <c r="D20" i="10"/>
  <c r="G20" i="10"/>
  <c r="C21" i="10" s="1"/>
  <c r="D21" i="12"/>
  <c r="G21" i="12"/>
  <c r="C22" i="12" s="1"/>
  <c r="D20" i="8"/>
  <c r="G20" i="8"/>
  <c r="C21" i="8" s="1"/>
  <c r="D21" i="7"/>
  <c r="G21" i="7"/>
  <c r="C22" i="7" s="1"/>
  <c r="D20" i="9"/>
  <c r="G20" i="9"/>
  <c r="C21" i="9" s="1"/>
  <c r="G22" i="12" l="1"/>
  <c r="C23" i="12" s="1"/>
  <c r="D22" i="12"/>
  <c r="G21" i="10"/>
  <c r="C22" i="10" s="1"/>
  <c r="D21" i="10"/>
  <c r="G22" i="13"/>
  <c r="C23" i="13" s="1"/>
  <c r="D22" i="13"/>
  <c r="D22" i="11"/>
  <c r="G22" i="11"/>
  <c r="C23" i="11" s="1"/>
  <c r="D21" i="9"/>
  <c r="G21" i="9"/>
  <c r="C22" i="9" s="1"/>
  <c r="D22" i="7"/>
  <c r="G22" i="7"/>
  <c r="C23" i="7" s="1"/>
  <c r="D21" i="8"/>
  <c r="G21" i="8"/>
  <c r="C22" i="8" s="1"/>
  <c r="D23" i="12" l="1"/>
  <c r="G23" i="12"/>
  <c r="C24" i="12" s="1"/>
  <c r="G23" i="11"/>
  <c r="C24" i="11" s="1"/>
  <c r="D23" i="11"/>
  <c r="D23" i="13"/>
  <c r="G23" i="13"/>
  <c r="C24" i="13" s="1"/>
  <c r="G22" i="10"/>
  <c r="C23" i="10" s="1"/>
  <c r="D22" i="10"/>
  <c r="G22" i="8"/>
  <c r="C23" i="8" s="1"/>
  <c r="D22" i="8"/>
  <c r="D22" i="9"/>
  <c r="G22" i="9"/>
  <c r="C23" i="9" s="1"/>
  <c r="D23" i="7"/>
  <c r="G23" i="7"/>
  <c r="C24" i="7" s="1"/>
  <c r="D23" i="10" l="1"/>
  <c r="G23" i="10"/>
  <c r="C24" i="10" s="1"/>
  <c r="G24" i="13"/>
  <c r="C25" i="13" s="1"/>
  <c r="D24" i="13"/>
  <c r="D24" i="11"/>
  <c r="G24" i="11"/>
  <c r="C25" i="11" s="1"/>
  <c r="D24" i="12"/>
  <c r="G24" i="12"/>
  <c r="C25" i="12" s="1"/>
  <c r="G24" i="7"/>
  <c r="C25" i="7" s="1"/>
  <c r="D24" i="7"/>
  <c r="G23" i="9"/>
  <c r="C24" i="9" s="1"/>
  <c r="D23" i="9"/>
  <c r="G23" i="8"/>
  <c r="C24" i="8" s="1"/>
  <c r="D23" i="8"/>
  <c r="E134" i="5"/>
  <c r="E133" i="5"/>
  <c r="E132" i="5"/>
  <c r="E131" i="5"/>
  <c r="E130" i="5"/>
  <c r="E129" i="5"/>
  <c r="E128" i="5"/>
  <c r="E127" i="5"/>
  <c r="E126" i="5"/>
  <c r="E125" i="5"/>
  <c r="E124" i="5"/>
  <c r="E123" i="5"/>
  <c r="E122" i="5"/>
  <c r="E121" i="5"/>
  <c r="E120" i="5"/>
  <c r="E119" i="5"/>
  <c r="E118" i="5"/>
  <c r="E117" i="5"/>
  <c r="E116" i="5"/>
  <c r="E115" i="5"/>
  <c r="E114" i="5"/>
  <c r="E113" i="5"/>
  <c r="E112" i="5"/>
  <c r="E111" i="5"/>
  <c r="E110" i="5"/>
  <c r="E109" i="5"/>
  <c r="E108" i="5"/>
  <c r="E107" i="5"/>
  <c r="E106" i="5"/>
  <c r="E105" i="5"/>
  <c r="E104" i="5"/>
  <c r="E103" i="5"/>
  <c r="E102" i="5"/>
  <c r="E101" i="5"/>
  <c r="E100" i="5"/>
  <c r="E99" i="5"/>
  <c r="E98" i="5"/>
  <c r="E97" i="5"/>
  <c r="E96" i="5"/>
  <c r="E95" i="5"/>
  <c r="E94" i="5"/>
  <c r="E93" i="5"/>
  <c r="E92" i="5"/>
  <c r="E91" i="5"/>
  <c r="E90" i="5"/>
  <c r="E89" i="5"/>
  <c r="E88" i="5"/>
  <c r="E87" i="5"/>
  <c r="E86" i="5"/>
  <c r="E85" i="5"/>
  <c r="E84" i="5"/>
  <c r="E83" i="5"/>
  <c r="E82" i="5"/>
  <c r="E81" i="5"/>
  <c r="E80" i="5"/>
  <c r="E79" i="5"/>
  <c r="E78" i="5"/>
  <c r="E77" i="5"/>
  <c r="E76" i="5"/>
  <c r="E75" i="5"/>
  <c r="E74" i="5"/>
  <c r="E73" i="5"/>
  <c r="E72" i="5"/>
  <c r="E71" i="5"/>
  <c r="E70" i="5"/>
  <c r="E69" i="5"/>
  <c r="E68" i="5"/>
  <c r="E67" i="5"/>
  <c r="E66" i="5"/>
  <c r="E65" i="5"/>
  <c r="E64" i="5"/>
  <c r="E63" i="5"/>
  <c r="E62" i="5"/>
  <c r="E61" i="5"/>
  <c r="E60" i="5"/>
  <c r="E59" i="5"/>
  <c r="E58" i="5"/>
  <c r="E57" i="5"/>
  <c r="E56" i="5"/>
  <c r="E55" i="5"/>
  <c r="E54" i="5"/>
  <c r="E53" i="5"/>
  <c r="E52" i="5"/>
  <c r="E51" i="5"/>
  <c r="E50" i="5"/>
  <c r="E49" i="5"/>
  <c r="E48" i="5"/>
  <c r="E47" i="5"/>
  <c r="E46" i="5"/>
  <c r="E45" i="5"/>
  <c r="E44" i="5"/>
  <c r="E43" i="5"/>
  <c r="E42" i="5"/>
  <c r="E41" i="5"/>
  <c r="E40" i="5"/>
  <c r="E39" i="5"/>
  <c r="E38" i="5"/>
  <c r="E37" i="5"/>
  <c r="E36" i="5"/>
  <c r="E35" i="5"/>
  <c r="E34" i="5"/>
  <c r="E33" i="5"/>
  <c r="E32" i="5"/>
  <c r="E31" i="5"/>
  <c r="E30" i="5"/>
  <c r="E29" i="5"/>
  <c r="E28" i="5"/>
  <c r="E27" i="5"/>
  <c r="E26" i="5"/>
  <c r="E25" i="5"/>
  <c r="E24" i="5"/>
  <c r="E23" i="5"/>
  <c r="E22" i="5"/>
  <c r="E21" i="5"/>
  <c r="E20" i="5"/>
  <c r="E19" i="5"/>
  <c r="E18" i="5"/>
  <c r="E17" i="5"/>
  <c r="E16" i="5"/>
  <c r="A16" i="5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3" i="5" s="1"/>
  <c r="A64" i="5" s="1"/>
  <c r="A65" i="5" s="1"/>
  <c r="A66" i="5" s="1"/>
  <c r="A67" i="5" s="1"/>
  <c r="A68" i="5" s="1"/>
  <c r="A69" i="5" s="1"/>
  <c r="A70" i="5" s="1"/>
  <c r="A71" i="5" s="1"/>
  <c r="A72" i="5" s="1"/>
  <c r="A73" i="5" s="1"/>
  <c r="A74" i="5" s="1"/>
  <c r="A75" i="5" s="1"/>
  <c r="A76" i="5" s="1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A94" i="5" s="1"/>
  <c r="A95" i="5" s="1"/>
  <c r="A96" i="5" s="1"/>
  <c r="A97" i="5" s="1"/>
  <c r="A98" i="5" s="1"/>
  <c r="A99" i="5" s="1"/>
  <c r="A100" i="5" s="1"/>
  <c r="A101" i="5" s="1"/>
  <c r="A102" i="5" s="1"/>
  <c r="A103" i="5" s="1"/>
  <c r="A104" i="5" s="1"/>
  <c r="A105" i="5" s="1"/>
  <c r="A106" i="5" s="1"/>
  <c r="A107" i="5" s="1"/>
  <c r="A108" i="5" s="1"/>
  <c r="A109" i="5" s="1"/>
  <c r="A110" i="5" s="1"/>
  <c r="A111" i="5" s="1"/>
  <c r="A112" i="5" s="1"/>
  <c r="A113" i="5" s="1"/>
  <c r="A114" i="5" s="1"/>
  <c r="A115" i="5" s="1"/>
  <c r="A116" i="5" s="1"/>
  <c r="A117" i="5" s="1"/>
  <c r="A118" i="5" s="1"/>
  <c r="A119" i="5" s="1"/>
  <c r="A120" i="5" s="1"/>
  <c r="A121" i="5" s="1"/>
  <c r="A122" i="5" s="1"/>
  <c r="A123" i="5" s="1"/>
  <c r="A124" i="5" s="1"/>
  <c r="A125" i="5" s="1"/>
  <c r="A126" i="5" s="1"/>
  <c r="A127" i="5" s="1"/>
  <c r="A128" i="5" s="1"/>
  <c r="A129" i="5" s="1"/>
  <c r="A130" i="5" s="1"/>
  <c r="A131" i="5" s="1"/>
  <c r="A132" i="5" s="1"/>
  <c r="A133" i="5" s="1"/>
  <c r="A134" i="5" s="1"/>
  <c r="F15" i="5"/>
  <c r="F16" i="5" s="1"/>
  <c r="F17" i="5" s="1"/>
  <c r="F18" i="5" s="1"/>
  <c r="F19" i="5" s="1"/>
  <c r="F20" i="5" s="1"/>
  <c r="F21" i="5" s="1"/>
  <c r="F22" i="5" s="1"/>
  <c r="F23" i="5" s="1"/>
  <c r="F24" i="5" s="1"/>
  <c r="F25" i="5" s="1"/>
  <c r="F26" i="5" s="1"/>
  <c r="F27" i="5" s="1"/>
  <c r="F28" i="5" s="1"/>
  <c r="F29" i="5" s="1"/>
  <c r="F30" i="5" s="1"/>
  <c r="F31" i="5" s="1"/>
  <c r="F32" i="5" s="1"/>
  <c r="F33" i="5" s="1"/>
  <c r="F34" i="5" s="1"/>
  <c r="F35" i="5" s="1"/>
  <c r="F36" i="5" s="1"/>
  <c r="F37" i="5" s="1"/>
  <c r="F38" i="5" s="1"/>
  <c r="F39" i="5" s="1"/>
  <c r="F40" i="5" s="1"/>
  <c r="F41" i="5" s="1"/>
  <c r="F42" i="5" s="1"/>
  <c r="F43" i="5" s="1"/>
  <c r="F44" i="5" s="1"/>
  <c r="F45" i="5" s="1"/>
  <c r="F46" i="5" s="1"/>
  <c r="F47" i="5" s="1"/>
  <c r="F48" i="5" s="1"/>
  <c r="F49" i="5" s="1"/>
  <c r="F50" i="5" s="1"/>
  <c r="F51" i="5" s="1"/>
  <c r="F52" i="5" s="1"/>
  <c r="F53" i="5" s="1"/>
  <c r="F54" i="5" s="1"/>
  <c r="F55" i="5" s="1"/>
  <c r="F56" i="5" s="1"/>
  <c r="F57" i="5" s="1"/>
  <c r="F58" i="5" s="1"/>
  <c r="F59" i="5" s="1"/>
  <c r="F60" i="5" s="1"/>
  <c r="F61" i="5" s="1"/>
  <c r="F62" i="5" s="1"/>
  <c r="F63" i="5" s="1"/>
  <c r="F64" i="5" s="1"/>
  <c r="F65" i="5" s="1"/>
  <c r="F66" i="5" s="1"/>
  <c r="F67" i="5" s="1"/>
  <c r="F68" i="5" s="1"/>
  <c r="F69" i="5" s="1"/>
  <c r="F70" i="5" s="1"/>
  <c r="F71" i="5" s="1"/>
  <c r="F72" i="5" s="1"/>
  <c r="F73" i="5" s="1"/>
  <c r="F74" i="5" s="1"/>
  <c r="F75" i="5" s="1"/>
  <c r="F76" i="5" s="1"/>
  <c r="F77" i="5" s="1"/>
  <c r="F78" i="5" s="1"/>
  <c r="F79" i="5" s="1"/>
  <c r="F80" i="5" s="1"/>
  <c r="F81" i="5" s="1"/>
  <c r="F82" i="5" s="1"/>
  <c r="F83" i="5" s="1"/>
  <c r="F84" i="5" s="1"/>
  <c r="F85" i="5" s="1"/>
  <c r="F86" i="5" s="1"/>
  <c r="F87" i="5" s="1"/>
  <c r="F88" i="5" s="1"/>
  <c r="F89" i="5" s="1"/>
  <c r="F90" i="5" s="1"/>
  <c r="F91" i="5" s="1"/>
  <c r="F92" i="5" s="1"/>
  <c r="F93" i="5" s="1"/>
  <c r="F94" i="5" s="1"/>
  <c r="F95" i="5" s="1"/>
  <c r="F96" i="5" s="1"/>
  <c r="F97" i="5" s="1"/>
  <c r="F98" i="5" s="1"/>
  <c r="F99" i="5" s="1"/>
  <c r="F100" i="5" s="1"/>
  <c r="F101" i="5" s="1"/>
  <c r="F102" i="5" s="1"/>
  <c r="F103" i="5" s="1"/>
  <c r="F104" i="5" s="1"/>
  <c r="F105" i="5" s="1"/>
  <c r="F106" i="5" s="1"/>
  <c r="F107" i="5" s="1"/>
  <c r="F108" i="5" s="1"/>
  <c r="F109" i="5" s="1"/>
  <c r="F110" i="5" s="1"/>
  <c r="F111" i="5" s="1"/>
  <c r="F112" i="5" s="1"/>
  <c r="F113" i="5" s="1"/>
  <c r="F114" i="5" s="1"/>
  <c r="F115" i="5" s="1"/>
  <c r="F116" i="5" s="1"/>
  <c r="F117" i="5" s="1"/>
  <c r="F118" i="5" s="1"/>
  <c r="F119" i="5" s="1"/>
  <c r="F120" i="5" s="1"/>
  <c r="F121" i="5" s="1"/>
  <c r="F122" i="5" s="1"/>
  <c r="F123" i="5" s="1"/>
  <c r="F124" i="5" s="1"/>
  <c r="F125" i="5" s="1"/>
  <c r="F126" i="5" s="1"/>
  <c r="F127" i="5" s="1"/>
  <c r="F128" i="5" s="1"/>
  <c r="F129" i="5" s="1"/>
  <c r="F130" i="5" s="1"/>
  <c r="F131" i="5" s="1"/>
  <c r="F132" i="5" s="1"/>
  <c r="F133" i="5" s="1"/>
  <c r="F134" i="5" s="1"/>
  <c r="E15" i="5"/>
  <c r="C15" i="5"/>
  <c r="A15" i="5"/>
  <c r="D8" i="5"/>
  <c r="D9" i="5" s="1"/>
  <c r="E134" i="4"/>
  <c r="E133" i="4"/>
  <c r="E132" i="4"/>
  <c r="E131" i="4"/>
  <c r="E130" i="4"/>
  <c r="E129" i="4"/>
  <c r="E128" i="4"/>
  <c r="E127" i="4"/>
  <c r="E126" i="4"/>
  <c r="E125" i="4"/>
  <c r="E124" i="4"/>
  <c r="E123" i="4"/>
  <c r="E122" i="4"/>
  <c r="E121" i="4"/>
  <c r="E120" i="4"/>
  <c r="E119" i="4"/>
  <c r="E118" i="4"/>
  <c r="E117" i="4"/>
  <c r="E116" i="4"/>
  <c r="E115" i="4"/>
  <c r="E114" i="4"/>
  <c r="E113" i="4"/>
  <c r="E112" i="4"/>
  <c r="E111" i="4"/>
  <c r="E110" i="4"/>
  <c r="E109" i="4"/>
  <c r="E108" i="4"/>
  <c r="E107" i="4"/>
  <c r="E106" i="4"/>
  <c r="E105" i="4"/>
  <c r="E104" i="4"/>
  <c r="E103" i="4"/>
  <c r="E102" i="4"/>
  <c r="E101" i="4"/>
  <c r="E100" i="4"/>
  <c r="E99" i="4"/>
  <c r="E98" i="4"/>
  <c r="E97" i="4"/>
  <c r="E96" i="4"/>
  <c r="E95" i="4"/>
  <c r="E94" i="4"/>
  <c r="E93" i="4"/>
  <c r="E92" i="4"/>
  <c r="E91" i="4"/>
  <c r="E90" i="4"/>
  <c r="E89" i="4"/>
  <c r="E88" i="4"/>
  <c r="E87" i="4"/>
  <c r="E86" i="4"/>
  <c r="E85" i="4"/>
  <c r="E84" i="4"/>
  <c r="E83" i="4"/>
  <c r="E82" i="4"/>
  <c r="E81" i="4"/>
  <c r="E80" i="4"/>
  <c r="E79" i="4"/>
  <c r="E78" i="4"/>
  <c r="E77" i="4"/>
  <c r="E76" i="4"/>
  <c r="E75" i="4"/>
  <c r="E74" i="4"/>
  <c r="E73" i="4"/>
  <c r="E72" i="4"/>
  <c r="E71" i="4"/>
  <c r="E70" i="4"/>
  <c r="E69" i="4"/>
  <c r="E68" i="4"/>
  <c r="E67" i="4"/>
  <c r="E66" i="4"/>
  <c r="E65" i="4"/>
  <c r="E64" i="4"/>
  <c r="E63" i="4"/>
  <c r="E62" i="4"/>
  <c r="E61" i="4"/>
  <c r="E60" i="4"/>
  <c r="E59" i="4"/>
  <c r="E58" i="4"/>
  <c r="E57" i="4"/>
  <c r="E56" i="4"/>
  <c r="E55" i="4"/>
  <c r="E54" i="4"/>
  <c r="E53" i="4"/>
  <c r="E52" i="4"/>
  <c r="E51" i="4"/>
  <c r="E50" i="4"/>
  <c r="E49" i="4"/>
  <c r="E48" i="4"/>
  <c r="E47" i="4"/>
  <c r="E46" i="4"/>
  <c r="E45" i="4"/>
  <c r="E44" i="4"/>
  <c r="E43" i="4"/>
  <c r="E42" i="4"/>
  <c r="E41" i="4"/>
  <c r="E40" i="4"/>
  <c r="E39" i="4"/>
  <c r="E38" i="4"/>
  <c r="E37" i="4"/>
  <c r="E36" i="4"/>
  <c r="E35" i="4"/>
  <c r="E34" i="4"/>
  <c r="E33" i="4"/>
  <c r="E32" i="4"/>
  <c r="E31" i="4"/>
  <c r="E30" i="4"/>
  <c r="E29" i="4"/>
  <c r="E28" i="4"/>
  <c r="E27" i="4"/>
  <c r="E26" i="4"/>
  <c r="E25" i="4"/>
  <c r="E24" i="4"/>
  <c r="E23" i="4"/>
  <c r="E22" i="4"/>
  <c r="E21" i="4"/>
  <c r="E20" i="4"/>
  <c r="E19" i="4"/>
  <c r="E18" i="4"/>
  <c r="E17" i="4"/>
  <c r="E16" i="4"/>
  <c r="F15" i="4"/>
  <c r="F16" i="4" s="1"/>
  <c r="F17" i="4" s="1"/>
  <c r="F18" i="4" s="1"/>
  <c r="F19" i="4" s="1"/>
  <c r="F20" i="4" s="1"/>
  <c r="F21" i="4" s="1"/>
  <c r="F22" i="4" s="1"/>
  <c r="F23" i="4" s="1"/>
  <c r="F24" i="4" s="1"/>
  <c r="F25" i="4" s="1"/>
  <c r="F26" i="4" s="1"/>
  <c r="F27" i="4" s="1"/>
  <c r="F28" i="4" s="1"/>
  <c r="F29" i="4" s="1"/>
  <c r="F30" i="4" s="1"/>
  <c r="F31" i="4" s="1"/>
  <c r="F32" i="4" s="1"/>
  <c r="F33" i="4" s="1"/>
  <c r="F34" i="4" s="1"/>
  <c r="F35" i="4" s="1"/>
  <c r="F36" i="4" s="1"/>
  <c r="F37" i="4" s="1"/>
  <c r="F38" i="4" s="1"/>
  <c r="F39" i="4" s="1"/>
  <c r="F40" i="4" s="1"/>
  <c r="F41" i="4" s="1"/>
  <c r="F42" i="4" s="1"/>
  <c r="F43" i="4" s="1"/>
  <c r="F44" i="4" s="1"/>
  <c r="F45" i="4" s="1"/>
  <c r="F46" i="4" s="1"/>
  <c r="F47" i="4" s="1"/>
  <c r="F48" i="4" s="1"/>
  <c r="F49" i="4" s="1"/>
  <c r="F50" i="4" s="1"/>
  <c r="F51" i="4" s="1"/>
  <c r="F52" i="4" s="1"/>
  <c r="F53" i="4" s="1"/>
  <c r="F54" i="4" s="1"/>
  <c r="F55" i="4" s="1"/>
  <c r="F56" i="4" s="1"/>
  <c r="F57" i="4" s="1"/>
  <c r="F58" i="4" s="1"/>
  <c r="F59" i="4" s="1"/>
  <c r="F60" i="4" s="1"/>
  <c r="F61" i="4" s="1"/>
  <c r="F62" i="4" s="1"/>
  <c r="F63" i="4" s="1"/>
  <c r="F64" i="4" s="1"/>
  <c r="F65" i="4" s="1"/>
  <c r="F66" i="4" s="1"/>
  <c r="F67" i="4" s="1"/>
  <c r="F68" i="4" s="1"/>
  <c r="F69" i="4" s="1"/>
  <c r="F70" i="4" s="1"/>
  <c r="F71" i="4" s="1"/>
  <c r="F72" i="4" s="1"/>
  <c r="F73" i="4" s="1"/>
  <c r="F74" i="4" s="1"/>
  <c r="F75" i="4" s="1"/>
  <c r="F76" i="4" s="1"/>
  <c r="F77" i="4" s="1"/>
  <c r="F78" i="4" s="1"/>
  <c r="F79" i="4" s="1"/>
  <c r="F80" i="4" s="1"/>
  <c r="F81" i="4" s="1"/>
  <c r="F82" i="4" s="1"/>
  <c r="F83" i="4" s="1"/>
  <c r="F84" i="4" s="1"/>
  <c r="F85" i="4" s="1"/>
  <c r="F86" i="4" s="1"/>
  <c r="F87" i="4" s="1"/>
  <c r="F88" i="4" s="1"/>
  <c r="F89" i="4" s="1"/>
  <c r="F90" i="4" s="1"/>
  <c r="F91" i="4" s="1"/>
  <c r="F92" i="4" s="1"/>
  <c r="F93" i="4" s="1"/>
  <c r="F94" i="4" s="1"/>
  <c r="F95" i="4" s="1"/>
  <c r="F96" i="4" s="1"/>
  <c r="F97" i="4" s="1"/>
  <c r="F98" i="4" s="1"/>
  <c r="F99" i="4" s="1"/>
  <c r="F100" i="4" s="1"/>
  <c r="F101" i="4" s="1"/>
  <c r="F102" i="4" s="1"/>
  <c r="F103" i="4" s="1"/>
  <c r="F104" i="4" s="1"/>
  <c r="F105" i="4" s="1"/>
  <c r="F106" i="4" s="1"/>
  <c r="F107" i="4" s="1"/>
  <c r="F108" i="4" s="1"/>
  <c r="F109" i="4" s="1"/>
  <c r="F110" i="4" s="1"/>
  <c r="F111" i="4" s="1"/>
  <c r="F112" i="4" s="1"/>
  <c r="F113" i="4" s="1"/>
  <c r="F114" i="4" s="1"/>
  <c r="F115" i="4" s="1"/>
  <c r="F116" i="4" s="1"/>
  <c r="F117" i="4" s="1"/>
  <c r="F118" i="4" s="1"/>
  <c r="F119" i="4" s="1"/>
  <c r="F120" i="4" s="1"/>
  <c r="F121" i="4" s="1"/>
  <c r="F122" i="4" s="1"/>
  <c r="F123" i="4" s="1"/>
  <c r="F124" i="4" s="1"/>
  <c r="F125" i="4" s="1"/>
  <c r="F126" i="4" s="1"/>
  <c r="F127" i="4" s="1"/>
  <c r="F128" i="4" s="1"/>
  <c r="F129" i="4" s="1"/>
  <c r="F130" i="4" s="1"/>
  <c r="F131" i="4" s="1"/>
  <c r="F132" i="4" s="1"/>
  <c r="F133" i="4" s="1"/>
  <c r="F134" i="4" s="1"/>
  <c r="E15" i="4"/>
  <c r="C15" i="4"/>
  <c r="D15" i="4" s="1"/>
  <c r="A15" i="4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79" i="4" s="1"/>
  <c r="A80" i="4" s="1"/>
  <c r="A81" i="4" s="1"/>
  <c r="A82" i="4" s="1"/>
  <c r="A83" i="4" s="1"/>
  <c r="A84" i="4" s="1"/>
  <c r="A85" i="4" s="1"/>
  <c r="A86" i="4" s="1"/>
  <c r="A87" i="4" s="1"/>
  <c r="A88" i="4" s="1"/>
  <c r="A89" i="4" s="1"/>
  <c r="A90" i="4" s="1"/>
  <c r="A91" i="4" s="1"/>
  <c r="A92" i="4" s="1"/>
  <c r="A93" i="4" s="1"/>
  <c r="A94" i="4" s="1"/>
  <c r="A95" i="4" s="1"/>
  <c r="A96" i="4" s="1"/>
  <c r="A97" i="4" s="1"/>
  <c r="A98" i="4" s="1"/>
  <c r="A99" i="4" s="1"/>
  <c r="A100" i="4" s="1"/>
  <c r="A101" i="4" s="1"/>
  <c r="A102" i="4" s="1"/>
  <c r="A103" i="4" s="1"/>
  <c r="A104" i="4" s="1"/>
  <c r="A105" i="4" s="1"/>
  <c r="A106" i="4" s="1"/>
  <c r="A107" i="4" s="1"/>
  <c r="A108" i="4" s="1"/>
  <c r="A109" i="4" s="1"/>
  <c r="A110" i="4" s="1"/>
  <c r="A111" i="4" s="1"/>
  <c r="A112" i="4" s="1"/>
  <c r="A113" i="4" s="1"/>
  <c r="A114" i="4" s="1"/>
  <c r="A115" i="4" s="1"/>
  <c r="A116" i="4" s="1"/>
  <c r="A117" i="4" s="1"/>
  <c r="A118" i="4" s="1"/>
  <c r="A119" i="4" s="1"/>
  <c r="A120" i="4" s="1"/>
  <c r="A121" i="4" s="1"/>
  <c r="A122" i="4" s="1"/>
  <c r="A123" i="4" s="1"/>
  <c r="A124" i="4" s="1"/>
  <c r="A125" i="4" s="1"/>
  <c r="A126" i="4" s="1"/>
  <c r="A127" i="4" s="1"/>
  <c r="A128" i="4" s="1"/>
  <c r="A129" i="4" s="1"/>
  <c r="A130" i="4" s="1"/>
  <c r="A131" i="4" s="1"/>
  <c r="A132" i="4" s="1"/>
  <c r="A133" i="4" s="1"/>
  <c r="A134" i="4" s="1"/>
  <c r="D9" i="4"/>
  <c r="D8" i="4"/>
  <c r="E134" i="3"/>
  <c r="E133" i="3"/>
  <c r="E132" i="3"/>
  <c r="E131" i="3"/>
  <c r="E130" i="3"/>
  <c r="E129" i="3"/>
  <c r="E128" i="3"/>
  <c r="E127" i="3"/>
  <c r="E126" i="3"/>
  <c r="E125" i="3"/>
  <c r="E124" i="3"/>
  <c r="E123" i="3"/>
  <c r="E122" i="3"/>
  <c r="E121" i="3"/>
  <c r="E120" i="3"/>
  <c r="E119" i="3"/>
  <c r="E118" i="3"/>
  <c r="E117" i="3"/>
  <c r="E116" i="3"/>
  <c r="E115" i="3"/>
  <c r="E114" i="3"/>
  <c r="E113" i="3"/>
  <c r="E112" i="3"/>
  <c r="E111" i="3"/>
  <c r="E110" i="3"/>
  <c r="E109" i="3"/>
  <c r="E108" i="3"/>
  <c r="E107" i="3"/>
  <c r="E106" i="3"/>
  <c r="E105" i="3"/>
  <c r="E104" i="3"/>
  <c r="E103" i="3"/>
  <c r="E102" i="3"/>
  <c r="E101" i="3"/>
  <c r="E100" i="3"/>
  <c r="E99" i="3"/>
  <c r="E98" i="3"/>
  <c r="E97" i="3"/>
  <c r="E96" i="3"/>
  <c r="E95" i="3"/>
  <c r="E94" i="3"/>
  <c r="E93" i="3"/>
  <c r="E92" i="3"/>
  <c r="E91" i="3"/>
  <c r="E90" i="3"/>
  <c r="E89" i="3"/>
  <c r="E88" i="3"/>
  <c r="E87" i="3"/>
  <c r="E86" i="3"/>
  <c r="E85" i="3"/>
  <c r="E84" i="3"/>
  <c r="E83" i="3"/>
  <c r="E82" i="3"/>
  <c r="E81" i="3"/>
  <c r="E80" i="3"/>
  <c r="E79" i="3"/>
  <c r="E78" i="3"/>
  <c r="E77" i="3"/>
  <c r="E76" i="3"/>
  <c r="E75" i="3"/>
  <c r="E74" i="3"/>
  <c r="E73" i="3"/>
  <c r="E72" i="3"/>
  <c r="E71" i="3"/>
  <c r="E70" i="3"/>
  <c r="E69" i="3"/>
  <c r="E68" i="3"/>
  <c r="E67" i="3"/>
  <c r="E66" i="3"/>
  <c r="E65" i="3"/>
  <c r="E64" i="3"/>
  <c r="E63" i="3"/>
  <c r="E62" i="3"/>
  <c r="E61" i="3"/>
  <c r="E60" i="3"/>
  <c r="E59" i="3"/>
  <c r="E58" i="3"/>
  <c r="E57" i="3"/>
  <c r="E56" i="3"/>
  <c r="E55" i="3"/>
  <c r="E54" i="3"/>
  <c r="E53" i="3"/>
  <c r="E52" i="3"/>
  <c r="E51" i="3"/>
  <c r="E50" i="3"/>
  <c r="E49" i="3"/>
  <c r="E48" i="3"/>
  <c r="E47" i="3"/>
  <c r="E46" i="3"/>
  <c r="E45" i="3"/>
  <c r="E44" i="3"/>
  <c r="E43" i="3"/>
  <c r="E42" i="3"/>
  <c r="E41" i="3"/>
  <c r="E40" i="3"/>
  <c r="E39" i="3"/>
  <c r="E38" i="3"/>
  <c r="E37" i="3"/>
  <c r="E36" i="3"/>
  <c r="E35" i="3"/>
  <c r="E34" i="3"/>
  <c r="E33" i="3"/>
  <c r="E32" i="3"/>
  <c r="E31" i="3"/>
  <c r="E30" i="3"/>
  <c r="E29" i="3"/>
  <c r="E28" i="3"/>
  <c r="E27" i="3"/>
  <c r="E26" i="3"/>
  <c r="E25" i="3"/>
  <c r="E24" i="3"/>
  <c r="E23" i="3"/>
  <c r="E22" i="3"/>
  <c r="E21" i="3"/>
  <c r="E20" i="3"/>
  <c r="E19" i="3"/>
  <c r="E18" i="3"/>
  <c r="A18" i="3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A88" i="3" s="1"/>
  <c r="A89" i="3" s="1"/>
  <c r="A90" i="3" s="1"/>
  <c r="A91" i="3" s="1"/>
  <c r="A92" i="3" s="1"/>
  <c r="A93" i="3" s="1"/>
  <c r="A94" i="3" s="1"/>
  <c r="A95" i="3" s="1"/>
  <c r="A96" i="3" s="1"/>
  <c r="A97" i="3" s="1"/>
  <c r="A98" i="3" s="1"/>
  <c r="A99" i="3" s="1"/>
  <c r="A100" i="3" s="1"/>
  <c r="A101" i="3" s="1"/>
  <c r="A102" i="3" s="1"/>
  <c r="A103" i="3" s="1"/>
  <c r="A104" i="3" s="1"/>
  <c r="A105" i="3" s="1"/>
  <c r="A106" i="3" s="1"/>
  <c r="A107" i="3" s="1"/>
  <c r="A108" i="3" s="1"/>
  <c r="A109" i="3" s="1"/>
  <c r="A110" i="3" s="1"/>
  <c r="A111" i="3" s="1"/>
  <c r="A112" i="3" s="1"/>
  <c r="A113" i="3" s="1"/>
  <c r="A114" i="3" s="1"/>
  <c r="A115" i="3" s="1"/>
  <c r="A116" i="3" s="1"/>
  <c r="A117" i="3" s="1"/>
  <c r="A118" i="3" s="1"/>
  <c r="A119" i="3" s="1"/>
  <c r="A120" i="3" s="1"/>
  <c r="A121" i="3" s="1"/>
  <c r="A122" i="3" s="1"/>
  <c r="A123" i="3" s="1"/>
  <c r="A124" i="3" s="1"/>
  <c r="A125" i="3" s="1"/>
  <c r="A126" i="3" s="1"/>
  <c r="A127" i="3" s="1"/>
  <c r="A128" i="3" s="1"/>
  <c r="A129" i="3" s="1"/>
  <c r="A130" i="3" s="1"/>
  <c r="A131" i="3" s="1"/>
  <c r="A132" i="3" s="1"/>
  <c r="A133" i="3" s="1"/>
  <c r="A134" i="3" s="1"/>
  <c r="E17" i="3"/>
  <c r="A17" i="3"/>
  <c r="E16" i="3"/>
  <c r="A16" i="3"/>
  <c r="F15" i="3"/>
  <c r="F16" i="3" s="1"/>
  <c r="F17" i="3" s="1"/>
  <c r="F18" i="3" s="1"/>
  <c r="F19" i="3" s="1"/>
  <c r="F20" i="3" s="1"/>
  <c r="F21" i="3" s="1"/>
  <c r="F22" i="3" s="1"/>
  <c r="F23" i="3" s="1"/>
  <c r="F24" i="3" s="1"/>
  <c r="F25" i="3" s="1"/>
  <c r="F26" i="3" s="1"/>
  <c r="F27" i="3" s="1"/>
  <c r="F28" i="3" s="1"/>
  <c r="F29" i="3" s="1"/>
  <c r="F30" i="3" s="1"/>
  <c r="F31" i="3" s="1"/>
  <c r="F32" i="3" s="1"/>
  <c r="F33" i="3" s="1"/>
  <c r="F34" i="3" s="1"/>
  <c r="F35" i="3" s="1"/>
  <c r="F36" i="3" s="1"/>
  <c r="F37" i="3" s="1"/>
  <c r="F38" i="3" s="1"/>
  <c r="F39" i="3" s="1"/>
  <c r="F40" i="3" s="1"/>
  <c r="F41" i="3" s="1"/>
  <c r="F42" i="3" s="1"/>
  <c r="F43" i="3" s="1"/>
  <c r="F44" i="3" s="1"/>
  <c r="F45" i="3" s="1"/>
  <c r="F46" i="3" s="1"/>
  <c r="F47" i="3" s="1"/>
  <c r="F48" i="3" s="1"/>
  <c r="F49" i="3" s="1"/>
  <c r="F50" i="3" s="1"/>
  <c r="F51" i="3" s="1"/>
  <c r="F52" i="3" s="1"/>
  <c r="F53" i="3" s="1"/>
  <c r="F54" i="3" s="1"/>
  <c r="F55" i="3" s="1"/>
  <c r="F56" i="3" s="1"/>
  <c r="F57" i="3" s="1"/>
  <c r="F58" i="3" s="1"/>
  <c r="F59" i="3" s="1"/>
  <c r="F60" i="3" s="1"/>
  <c r="F61" i="3" s="1"/>
  <c r="F62" i="3" s="1"/>
  <c r="F63" i="3" s="1"/>
  <c r="F64" i="3" s="1"/>
  <c r="F65" i="3" s="1"/>
  <c r="F66" i="3" s="1"/>
  <c r="F67" i="3" s="1"/>
  <c r="F68" i="3" s="1"/>
  <c r="F69" i="3" s="1"/>
  <c r="F70" i="3" s="1"/>
  <c r="F71" i="3" s="1"/>
  <c r="F72" i="3" s="1"/>
  <c r="F73" i="3" s="1"/>
  <c r="F74" i="3" s="1"/>
  <c r="F75" i="3" s="1"/>
  <c r="F76" i="3" s="1"/>
  <c r="F77" i="3" s="1"/>
  <c r="F78" i="3" s="1"/>
  <c r="F79" i="3" s="1"/>
  <c r="F80" i="3" s="1"/>
  <c r="F81" i="3" s="1"/>
  <c r="F82" i="3" s="1"/>
  <c r="F83" i="3" s="1"/>
  <c r="F84" i="3" s="1"/>
  <c r="F85" i="3" s="1"/>
  <c r="F86" i="3" s="1"/>
  <c r="F87" i="3" s="1"/>
  <c r="F88" i="3" s="1"/>
  <c r="F89" i="3" s="1"/>
  <c r="F90" i="3" s="1"/>
  <c r="F91" i="3" s="1"/>
  <c r="F92" i="3" s="1"/>
  <c r="F93" i="3" s="1"/>
  <c r="F94" i="3" s="1"/>
  <c r="F95" i="3" s="1"/>
  <c r="F96" i="3" s="1"/>
  <c r="F97" i="3" s="1"/>
  <c r="F98" i="3" s="1"/>
  <c r="F99" i="3" s="1"/>
  <c r="F100" i="3" s="1"/>
  <c r="F101" i="3" s="1"/>
  <c r="F102" i="3" s="1"/>
  <c r="F103" i="3" s="1"/>
  <c r="F104" i="3" s="1"/>
  <c r="F105" i="3" s="1"/>
  <c r="F106" i="3" s="1"/>
  <c r="F107" i="3" s="1"/>
  <c r="F108" i="3" s="1"/>
  <c r="F109" i="3" s="1"/>
  <c r="F110" i="3" s="1"/>
  <c r="F111" i="3" s="1"/>
  <c r="F112" i="3" s="1"/>
  <c r="F113" i="3" s="1"/>
  <c r="F114" i="3" s="1"/>
  <c r="F115" i="3" s="1"/>
  <c r="F116" i="3" s="1"/>
  <c r="F117" i="3" s="1"/>
  <c r="F118" i="3" s="1"/>
  <c r="F119" i="3" s="1"/>
  <c r="F120" i="3" s="1"/>
  <c r="F121" i="3" s="1"/>
  <c r="F122" i="3" s="1"/>
  <c r="F123" i="3" s="1"/>
  <c r="F124" i="3" s="1"/>
  <c r="F125" i="3" s="1"/>
  <c r="F126" i="3" s="1"/>
  <c r="F127" i="3" s="1"/>
  <c r="F128" i="3" s="1"/>
  <c r="F129" i="3" s="1"/>
  <c r="F130" i="3" s="1"/>
  <c r="F131" i="3" s="1"/>
  <c r="F132" i="3" s="1"/>
  <c r="F133" i="3" s="1"/>
  <c r="F134" i="3" s="1"/>
  <c r="E15" i="3"/>
  <c r="C15" i="3"/>
  <c r="D15" i="3" s="1"/>
  <c r="A15" i="3"/>
  <c r="D9" i="3"/>
  <c r="D8" i="3"/>
  <c r="E134" i="2"/>
  <c r="E133" i="2"/>
  <c r="E132" i="2"/>
  <c r="E131" i="2"/>
  <c r="E130" i="2"/>
  <c r="E129" i="2"/>
  <c r="E128" i="2"/>
  <c r="E127" i="2"/>
  <c r="E126" i="2"/>
  <c r="E125" i="2"/>
  <c r="E124" i="2"/>
  <c r="E123" i="2"/>
  <c r="E122" i="2"/>
  <c r="E121" i="2"/>
  <c r="E120" i="2"/>
  <c r="E119" i="2"/>
  <c r="E118" i="2"/>
  <c r="E117" i="2"/>
  <c r="E116" i="2"/>
  <c r="E115" i="2"/>
  <c r="E114" i="2"/>
  <c r="E113" i="2"/>
  <c r="E112" i="2"/>
  <c r="E111" i="2"/>
  <c r="E110" i="2"/>
  <c r="E109" i="2"/>
  <c r="E108" i="2"/>
  <c r="E107" i="2"/>
  <c r="E106" i="2"/>
  <c r="E105" i="2"/>
  <c r="E104" i="2"/>
  <c r="E103" i="2"/>
  <c r="E102" i="2"/>
  <c r="E101" i="2"/>
  <c r="E100" i="2"/>
  <c r="E99" i="2"/>
  <c r="E98" i="2"/>
  <c r="E97" i="2"/>
  <c r="E96" i="2"/>
  <c r="E95" i="2"/>
  <c r="E94" i="2"/>
  <c r="E93" i="2"/>
  <c r="E92" i="2"/>
  <c r="E91" i="2"/>
  <c r="E90" i="2"/>
  <c r="E89" i="2"/>
  <c r="E88" i="2"/>
  <c r="E87" i="2"/>
  <c r="E86" i="2"/>
  <c r="E85" i="2"/>
  <c r="E84" i="2"/>
  <c r="E83" i="2"/>
  <c r="E82" i="2"/>
  <c r="E81" i="2"/>
  <c r="E80" i="2"/>
  <c r="E79" i="2"/>
  <c r="E78" i="2"/>
  <c r="E77" i="2"/>
  <c r="E76" i="2"/>
  <c r="E75" i="2"/>
  <c r="E74" i="2"/>
  <c r="E73" i="2"/>
  <c r="E72" i="2"/>
  <c r="E71" i="2"/>
  <c r="E70" i="2"/>
  <c r="E69" i="2"/>
  <c r="E68" i="2"/>
  <c r="E67" i="2"/>
  <c r="E66" i="2"/>
  <c r="E65" i="2"/>
  <c r="E64" i="2"/>
  <c r="E63" i="2"/>
  <c r="E62" i="2"/>
  <c r="E61" i="2"/>
  <c r="E60" i="2"/>
  <c r="E59" i="2"/>
  <c r="E58" i="2"/>
  <c r="E57" i="2"/>
  <c r="E56" i="2"/>
  <c r="E55" i="2"/>
  <c r="E54" i="2"/>
  <c r="E53" i="2"/>
  <c r="E52" i="2"/>
  <c r="E51" i="2"/>
  <c r="E50" i="2"/>
  <c r="E49" i="2"/>
  <c r="E48" i="2"/>
  <c r="E47" i="2"/>
  <c r="E46" i="2"/>
  <c r="E45" i="2"/>
  <c r="E44" i="2"/>
  <c r="E43" i="2"/>
  <c r="E42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A18" i="2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E17" i="2"/>
  <c r="A17" i="2"/>
  <c r="E16" i="2"/>
  <c r="A16" i="2"/>
  <c r="F15" i="2"/>
  <c r="F16" i="2" s="1"/>
  <c r="F17" i="2" s="1"/>
  <c r="F18" i="2" s="1"/>
  <c r="F19" i="2" s="1"/>
  <c r="F20" i="2" s="1"/>
  <c r="F21" i="2" s="1"/>
  <c r="F22" i="2" s="1"/>
  <c r="F23" i="2" s="1"/>
  <c r="F24" i="2" s="1"/>
  <c r="F25" i="2" s="1"/>
  <c r="F26" i="2" s="1"/>
  <c r="F27" i="2" s="1"/>
  <c r="F28" i="2" s="1"/>
  <c r="F29" i="2" s="1"/>
  <c r="F30" i="2" s="1"/>
  <c r="F31" i="2" s="1"/>
  <c r="F32" i="2" s="1"/>
  <c r="F33" i="2" s="1"/>
  <c r="F34" i="2" s="1"/>
  <c r="F35" i="2" s="1"/>
  <c r="F36" i="2" s="1"/>
  <c r="F37" i="2" s="1"/>
  <c r="F38" i="2" s="1"/>
  <c r="F39" i="2" s="1"/>
  <c r="F40" i="2" s="1"/>
  <c r="F41" i="2" s="1"/>
  <c r="F42" i="2" s="1"/>
  <c r="F43" i="2" s="1"/>
  <c r="F44" i="2" s="1"/>
  <c r="F45" i="2" s="1"/>
  <c r="F46" i="2" s="1"/>
  <c r="F47" i="2" s="1"/>
  <c r="F48" i="2" s="1"/>
  <c r="F49" i="2" s="1"/>
  <c r="F50" i="2" s="1"/>
  <c r="F51" i="2" s="1"/>
  <c r="F52" i="2" s="1"/>
  <c r="F53" i="2" s="1"/>
  <c r="F54" i="2" s="1"/>
  <c r="F55" i="2" s="1"/>
  <c r="F56" i="2" s="1"/>
  <c r="F57" i="2" s="1"/>
  <c r="F58" i="2" s="1"/>
  <c r="F59" i="2" s="1"/>
  <c r="F60" i="2" s="1"/>
  <c r="F61" i="2" s="1"/>
  <c r="F62" i="2" s="1"/>
  <c r="F63" i="2" s="1"/>
  <c r="F64" i="2" s="1"/>
  <c r="F65" i="2" s="1"/>
  <c r="F66" i="2" s="1"/>
  <c r="F67" i="2" s="1"/>
  <c r="F68" i="2" s="1"/>
  <c r="F69" i="2" s="1"/>
  <c r="F70" i="2" s="1"/>
  <c r="F71" i="2" s="1"/>
  <c r="F72" i="2" s="1"/>
  <c r="F73" i="2" s="1"/>
  <c r="F74" i="2" s="1"/>
  <c r="F75" i="2" s="1"/>
  <c r="F76" i="2" s="1"/>
  <c r="F77" i="2" s="1"/>
  <c r="F78" i="2" s="1"/>
  <c r="F79" i="2" s="1"/>
  <c r="F80" i="2" s="1"/>
  <c r="F81" i="2" s="1"/>
  <c r="F82" i="2" s="1"/>
  <c r="F83" i="2" s="1"/>
  <c r="F84" i="2" s="1"/>
  <c r="F85" i="2" s="1"/>
  <c r="F86" i="2" s="1"/>
  <c r="F87" i="2" s="1"/>
  <c r="F88" i="2" s="1"/>
  <c r="F89" i="2" s="1"/>
  <c r="F90" i="2" s="1"/>
  <c r="F91" i="2" s="1"/>
  <c r="F92" i="2" s="1"/>
  <c r="F93" i="2" s="1"/>
  <c r="F94" i="2" s="1"/>
  <c r="F95" i="2" s="1"/>
  <c r="F96" i="2" s="1"/>
  <c r="F97" i="2" s="1"/>
  <c r="F98" i="2" s="1"/>
  <c r="F99" i="2" s="1"/>
  <c r="F100" i="2" s="1"/>
  <c r="F101" i="2" s="1"/>
  <c r="F102" i="2" s="1"/>
  <c r="F103" i="2" s="1"/>
  <c r="F104" i="2" s="1"/>
  <c r="F105" i="2" s="1"/>
  <c r="F106" i="2" s="1"/>
  <c r="F107" i="2" s="1"/>
  <c r="F108" i="2" s="1"/>
  <c r="F109" i="2" s="1"/>
  <c r="F110" i="2" s="1"/>
  <c r="F111" i="2" s="1"/>
  <c r="F112" i="2" s="1"/>
  <c r="F113" i="2" s="1"/>
  <c r="F114" i="2" s="1"/>
  <c r="F115" i="2" s="1"/>
  <c r="F116" i="2" s="1"/>
  <c r="F117" i="2" s="1"/>
  <c r="F118" i="2" s="1"/>
  <c r="F119" i="2" s="1"/>
  <c r="F120" i="2" s="1"/>
  <c r="F121" i="2" s="1"/>
  <c r="F122" i="2" s="1"/>
  <c r="F123" i="2" s="1"/>
  <c r="F124" i="2" s="1"/>
  <c r="F125" i="2" s="1"/>
  <c r="F126" i="2" s="1"/>
  <c r="F127" i="2" s="1"/>
  <c r="F128" i="2" s="1"/>
  <c r="F129" i="2" s="1"/>
  <c r="F130" i="2" s="1"/>
  <c r="F131" i="2" s="1"/>
  <c r="F132" i="2" s="1"/>
  <c r="F133" i="2" s="1"/>
  <c r="F134" i="2" s="1"/>
  <c r="E15" i="2"/>
  <c r="C15" i="2"/>
  <c r="A15" i="2"/>
  <c r="D8" i="2"/>
  <c r="D9" i="2" s="1"/>
  <c r="G15" i="2" l="1"/>
  <c r="C16" i="2" s="1"/>
  <c r="G15" i="3"/>
  <c r="C16" i="3" s="1"/>
  <c r="D16" i="3" s="1"/>
  <c r="D25" i="12"/>
  <c r="G25" i="12"/>
  <c r="C26" i="12" s="1"/>
  <c r="D25" i="11"/>
  <c r="G25" i="11"/>
  <c r="C26" i="11" s="1"/>
  <c r="D25" i="13"/>
  <c r="G25" i="13"/>
  <c r="C26" i="13" s="1"/>
  <c r="G24" i="10"/>
  <c r="C25" i="10" s="1"/>
  <c r="D24" i="10"/>
  <c r="D24" i="8"/>
  <c r="G24" i="8"/>
  <c r="C25" i="8" s="1"/>
  <c r="D24" i="9"/>
  <c r="G24" i="9"/>
  <c r="C25" i="9" s="1"/>
  <c r="D25" i="7"/>
  <c r="G25" i="7"/>
  <c r="C26" i="7" s="1"/>
  <c r="G15" i="4"/>
  <c r="C16" i="4" s="1"/>
  <c r="D15" i="5"/>
  <c r="G15" i="5"/>
  <c r="C16" i="5" s="1"/>
  <c r="D15" i="2"/>
  <c r="D16" i="2" l="1"/>
  <c r="G16" i="2"/>
  <c r="C17" i="2" s="1"/>
  <c r="G16" i="3"/>
  <c r="C17" i="3" s="1"/>
  <c r="G17" i="3" s="1"/>
  <c r="C18" i="3" s="1"/>
  <c r="D25" i="10"/>
  <c r="G25" i="10"/>
  <c r="C26" i="10" s="1"/>
  <c r="D26" i="11"/>
  <c r="G26" i="11"/>
  <c r="C27" i="11" s="1"/>
  <c r="G26" i="12"/>
  <c r="C27" i="12" s="1"/>
  <c r="D26" i="12"/>
  <c r="G26" i="13"/>
  <c r="C27" i="13" s="1"/>
  <c r="D26" i="13"/>
  <c r="G26" i="7"/>
  <c r="C27" i="7" s="1"/>
  <c r="D26" i="7"/>
  <c r="G25" i="9"/>
  <c r="C26" i="9" s="1"/>
  <c r="D25" i="9"/>
  <c r="G25" i="8"/>
  <c r="C26" i="8" s="1"/>
  <c r="D25" i="8"/>
  <c r="D16" i="4"/>
  <c r="G16" i="4"/>
  <c r="C17" i="4" s="1"/>
  <c r="G16" i="5"/>
  <c r="C17" i="5" s="1"/>
  <c r="D16" i="5"/>
  <c r="D17" i="2" l="1"/>
  <c r="G17" i="2"/>
  <c r="C18" i="2" s="1"/>
  <c r="D17" i="3"/>
  <c r="D26" i="10"/>
  <c r="G26" i="10"/>
  <c r="C27" i="10" s="1"/>
  <c r="D27" i="12"/>
  <c r="G27" i="12"/>
  <c r="C28" i="12" s="1"/>
  <c r="D27" i="11"/>
  <c r="G27" i="11"/>
  <c r="C28" i="11" s="1"/>
  <c r="G27" i="13"/>
  <c r="C28" i="13" s="1"/>
  <c r="D27" i="13"/>
  <c r="G26" i="8"/>
  <c r="C27" i="8" s="1"/>
  <c r="D26" i="8"/>
  <c r="D26" i="9"/>
  <c r="G26" i="9"/>
  <c r="C27" i="9" s="1"/>
  <c r="D27" i="7"/>
  <c r="G27" i="7"/>
  <c r="C28" i="7" s="1"/>
  <c r="G17" i="5"/>
  <c r="C18" i="5" s="1"/>
  <c r="D17" i="5"/>
  <c r="G17" i="4"/>
  <c r="C18" i="4" s="1"/>
  <c r="D17" i="4"/>
  <c r="G18" i="3"/>
  <c r="C19" i="3" s="1"/>
  <c r="D18" i="3"/>
  <c r="D18" i="2" l="1"/>
  <c r="G18" i="2"/>
  <c r="C19" i="2" s="1"/>
  <c r="D27" i="10"/>
  <c r="G27" i="10"/>
  <c r="C28" i="10" s="1"/>
  <c r="G28" i="13"/>
  <c r="C29" i="13" s="1"/>
  <c r="D28" i="13"/>
  <c r="G28" i="12"/>
  <c r="C29" i="12" s="1"/>
  <c r="D28" i="12"/>
  <c r="D28" i="11"/>
  <c r="G28" i="11"/>
  <c r="C29" i="11" s="1"/>
  <c r="G28" i="7"/>
  <c r="C29" i="7" s="1"/>
  <c r="D28" i="7"/>
  <c r="G27" i="9"/>
  <c r="C28" i="9" s="1"/>
  <c r="D27" i="9"/>
  <c r="G27" i="8"/>
  <c r="C28" i="8" s="1"/>
  <c r="D27" i="8"/>
  <c r="G18" i="4"/>
  <c r="C19" i="4" s="1"/>
  <c r="D18" i="4"/>
  <c r="G18" i="5"/>
  <c r="C19" i="5" s="1"/>
  <c r="D18" i="5"/>
  <c r="D19" i="3"/>
  <c r="G19" i="3"/>
  <c r="C20" i="3" s="1"/>
  <c r="D19" i="2" l="1"/>
  <c r="G19" i="2"/>
  <c r="C20" i="2" s="1"/>
  <c r="D28" i="10"/>
  <c r="G28" i="10"/>
  <c r="C29" i="10" s="1"/>
  <c r="D29" i="11"/>
  <c r="G29" i="11"/>
  <c r="C30" i="11" s="1"/>
  <c r="D29" i="12"/>
  <c r="G29" i="12"/>
  <c r="C30" i="12" s="1"/>
  <c r="D29" i="13"/>
  <c r="G29" i="13"/>
  <c r="C30" i="13" s="1"/>
  <c r="D28" i="8"/>
  <c r="G28" i="8"/>
  <c r="C29" i="8" s="1"/>
  <c r="G28" i="9"/>
  <c r="C29" i="9" s="1"/>
  <c r="D28" i="9"/>
  <c r="D29" i="7"/>
  <c r="G29" i="7"/>
  <c r="C30" i="7" s="1"/>
  <c r="D19" i="5"/>
  <c r="G19" i="5"/>
  <c r="C20" i="5" s="1"/>
  <c r="G19" i="4"/>
  <c r="C20" i="4" s="1"/>
  <c r="D19" i="4"/>
  <c r="D20" i="3"/>
  <c r="G20" i="3"/>
  <c r="C21" i="3" s="1"/>
  <c r="D20" i="2" l="1"/>
  <c r="G20" i="2"/>
  <c r="C21" i="2" s="1"/>
  <c r="D29" i="10"/>
  <c r="G29" i="10"/>
  <c r="C30" i="10" s="1"/>
  <c r="G30" i="13"/>
  <c r="C31" i="13" s="1"/>
  <c r="D30" i="13"/>
  <c r="D30" i="12"/>
  <c r="G30" i="12"/>
  <c r="C31" i="12" s="1"/>
  <c r="D30" i="11"/>
  <c r="G30" i="11"/>
  <c r="C31" i="11" s="1"/>
  <c r="D30" i="7"/>
  <c r="G30" i="7"/>
  <c r="C31" i="7" s="1"/>
  <c r="D29" i="9"/>
  <c r="G29" i="9"/>
  <c r="C30" i="9" s="1"/>
  <c r="G29" i="8"/>
  <c r="C30" i="8" s="1"/>
  <c r="D29" i="8"/>
  <c r="D20" i="4"/>
  <c r="G20" i="4"/>
  <c r="C21" i="4" s="1"/>
  <c r="G20" i="5"/>
  <c r="C21" i="5" s="1"/>
  <c r="D20" i="5"/>
  <c r="G21" i="3"/>
  <c r="C22" i="3" s="1"/>
  <c r="D21" i="3"/>
  <c r="D21" i="2" l="1"/>
  <c r="G21" i="2"/>
  <c r="C22" i="2" s="1"/>
  <c r="D31" i="12"/>
  <c r="G31" i="12"/>
  <c r="C32" i="12" s="1"/>
  <c r="D31" i="11"/>
  <c r="G31" i="11"/>
  <c r="C32" i="11" s="1"/>
  <c r="G31" i="13"/>
  <c r="C32" i="13" s="1"/>
  <c r="D31" i="13"/>
  <c r="G30" i="10"/>
  <c r="C31" i="10" s="1"/>
  <c r="D30" i="10"/>
  <c r="G30" i="8"/>
  <c r="C31" i="8" s="1"/>
  <c r="D30" i="8"/>
  <c r="D31" i="7"/>
  <c r="G31" i="7"/>
  <c r="C32" i="7" s="1"/>
  <c r="D30" i="9"/>
  <c r="G30" i="9"/>
  <c r="C31" i="9" s="1"/>
  <c r="G21" i="4"/>
  <c r="C22" i="4" s="1"/>
  <c r="D21" i="4"/>
  <c r="G21" i="5"/>
  <c r="C22" i="5" s="1"/>
  <c r="D21" i="5"/>
  <c r="G22" i="3"/>
  <c r="C23" i="3" s="1"/>
  <c r="D22" i="3"/>
  <c r="G22" i="2" l="1"/>
  <c r="C23" i="2" s="1"/>
  <c r="D22" i="2"/>
  <c r="D31" i="10"/>
  <c r="G31" i="10"/>
  <c r="C32" i="10" s="1"/>
  <c r="D32" i="13"/>
  <c r="G32" i="13"/>
  <c r="C33" i="13" s="1"/>
  <c r="D32" i="11"/>
  <c r="G32" i="11"/>
  <c r="C33" i="11" s="1"/>
  <c r="G32" i="12"/>
  <c r="C33" i="12" s="1"/>
  <c r="D32" i="12"/>
  <c r="G31" i="9"/>
  <c r="C32" i="9" s="1"/>
  <c r="D31" i="9"/>
  <c r="D32" i="7"/>
  <c r="G32" i="7"/>
  <c r="C33" i="7" s="1"/>
  <c r="G31" i="8"/>
  <c r="C32" i="8" s="1"/>
  <c r="D31" i="8"/>
  <c r="D22" i="5"/>
  <c r="G22" i="5"/>
  <c r="C23" i="5" s="1"/>
  <c r="G22" i="4"/>
  <c r="C23" i="4" s="1"/>
  <c r="D22" i="4"/>
  <c r="D23" i="3"/>
  <c r="G23" i="3"/>
  <c r="C24" i="3" s="1"/>
  <c r="G23" i="2" l="1"/>
  <c r="C24" i="2" s="1"/>
  <c r="D23" i="2"/>
  <c r="D33" i="11"/>
  <c r="G33" i="11"/>
  <c r="C34" i="11" s="1"/>
  <c r="D33" i="13"/>
  <c r="G33" i="13"/>
  <c r="C34" i="13" s="1"/>
  <c r="D33" i="12"/>
  <c r="G33" i="12"/>
  <c r="C34" i="12" s="1"/>
  <c r="D32" i="10"/>
  <c r="G32" i="10"/>
  <c r="C33" i="10" s="1"/>
  <c r="D32" i="8"/>
  <c r="G32" i="8"/>
  <c r="C33" i="8" s="1"/>
  <c r="D33" i="7"/>
  <c r="G33" i="7"/>
  <c r="C34" i="7" s="1"/>
  <c r="G32" i="9"/>
  <c r="C33" i="9" s="1"/>
  <c r="D32" i="9"/>
  <c r="G23" i="4"/>
  <c r="C24" i="4" s="1"/>
  <c r="D23" i="4"/>
  <c r="D23" i="5"/>
  <c r="G23" i="5"/>
  <c r="C24" i="5" s="1"/>
  <c r="D24" i="3"/>
  <c r="G24" i="3"/>
  <c r="C25" i="3" s="1"/>
  <c r="G24" i="2" l="1"/>
  <c r="C25" i="2" s="1"/>
  <c r="D24" i="2"/>
  <c r="G33" i="10"/>
  <c r="C34" i="10" s="1"/>
  <c r="D33" i="10"/>
  <c r="G34" i="13"/>
  <c r="C35" i="13" s="1"/>
  <c r="D34" i="13"/>
  <c r="D34" i="11"/>
  <c r="G34" i="11"/>
  <c r="C35" i="11" s="1"/>
  <c r="G34" i="12"/>
  <c r="C35" i="12" s="1"/>
  <c r="D34" i="12"/>
  <c r="D34" i="7"/>
  <c r="G34" i="7"/>
  <c r="C35" i="7" s="1"/>
  <c r="G33" i="9"/>
  <c r="C34" i="9" s="1"/>
  <c r="D33" i="9"/>
  <c r="G33" i="8"/>
  <c r="C34" i="8" s="1"/>
  <c r="D33" i="8"/>
  <c r="G24" i="5"/>
  <c r="C25" i="5" s="1"/>
  <c r="D24" i="5"/>
  <c r="D24" i="4"/>
  <c r="G24" i="4"/>
  <c r="C25" i="4" s="1"/>
  <c r="D25" i="3"/>
  <c r="G25" i="3"/>
  <c r="C26" i="3" s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F15" i="1"/>
  <c r="F16" i="1" s="1"/>
  <c r="F17" i="1" s="1"/>
  <c r="F18" i="1" s="1"/>
  <c r="F19" i="1" s="1"/>
  <c r="F20" i="1" s="1"/>
  <c r="F21" i="1" s="1"/>
  <c r="F22" i="1" s="1"/>
  <c r="F23" i="1" s="1"/>
  <c r="F24" i="1" s="1"/>
  <c r="F25" i="1" s="1"/>
  <c r="F26" i="1" s="1"/>
  <c r="F27" i="1" s="1"/>
  <c r="F28" i="1" s="1"/>
  <c r="F29" i="1" s="1"/>
  <c r="F30" i="1" s="1"/>
  <c r="F31" i="1" s="1"/>
  <c r="F32" i="1" s="1"/>
  <c r="F33" i="1" s="1"/>
  <c r="F34" i="1" s="1"/>
  <c r="F35" i="1" s="1"/>
  <c r="F36" i="1" s="1"/>
  <c r="F37" i="1" s="1"/>
  <c r="F38" i="1" s="1"/>
  <c r="F39" i="1" s="1"/>
  <c r="F40" i="1" s="1"/>
  <c r="F41" i="1" s="1"/>
  <c r="F42" i="1" s="1"/>
  <c r="F43" i="1" s="1"/>
  <c r="F44" i="1" s="1"/>
  <c r="F45" i="1" s="1"/>
  <c r="F46" i="1" s="1"/>
  <c r="F47" i="1" s="1"/>
  <c r="F48" i="1" s="1"/>
  <c r="F49" i="1" s="1"/>
  <c r="F50" i="1" s="1"/>
  <c r="F51" i="1" s="1"/>
  <c r="F52" i="1" s="1"/>
  <c r="F53" i="1" s="1"/>
  <c r="F54" i="1" s="1"/>
  <c r="F55" i="1" s="1"/>
  <c r="F56" i="1" s="1"/>
  <c r="F57" i="1" s="1"/>
  <c r="F58" i="1" s="1"/>
  <c r="F59" i="1" s="1"/>
  <c r="F60" i="1" s="1"/>
  <c r="F61" i="1" s="1"/>
  <c r="F62" i="1" s="1"/>
  <c r="F63" i="1" s="1"/>
  <c r="F64" i="1" s="1"/>
  <c r="F65" i="1" s="1"/>
  <c r="F66" i="1" s="1"/>
  <c r="F67" i="1" s="1"/>
  <c r="F68" i="1" s="1"/>
  <c r="F69" i="1" s="1"/>
  <c r="F70" i="1" s="1"/>
  <c r="F71" i="1" s="1"/>
  <c r="F72" i="1" s="1"/>
  <c r="F73" i="1" s="1"/>
  <c r="F74" i="1" s="1"/>
  <c r="F75" i="1" s="1"/>
  <c r="F76" i="1" s="1"/>
  <c r="F77" i="1" s="1"/>
  <c r="F78" i="1" s="1"/>
  <c r="F79" i="1" s="1"/>
  <c r="F80" i="1" s="1"/>
  <c r="F81" i="1" s="1"/>
  <c r="F82" i="1" s="1"/>
  <c r="F83" i="1" s="1"/>
  <c r="F84" i="1" s="1"/>
  <c r="F85" i="1" s="1"/>
  <c r="F86" i="1" s="1"/>
  <c r="F87" i="1" s="1"/>
  <c r="F88" i="1" s="1"/>
  <c r="F89" i="1" s="1"/>
  <c r="F90" i="1" s="1"/>
  <c r="F91" i="1" s="1"/>
  <c r="F92" i="1" s="1"/>
  <c r="F93" i="1" s="1"/>
  <c r="F94" i="1" s="1"/>
  <c r="F95" i="1" s="1"/>
  <c r="F96" i="1" s="1"/>
  <c r="F97" i="1" s="1"/>
  <c r="F98" i="1" s="1"/>
  <c r="F99" i="1" s="1"/>
  <c r="F100" i="1" s="1"/>
  <c r="F101" i="1" s="1"/>
  <c r="F102" i="1" s="1"/>
  <c r="F103" i="1" s="1"/>
  <c r="F104" i="1" s="1"/>
  <c r="F105" i="1" s="1"/>
  <c r="F106" i="1" s="1"/>
  <c r="F107" i="1" s="1"/>
  <c r="F108" i="1" s="1"/>
  <c r="F109" i="1" s="1"/>
  <c r="F110" i="1" s="1"/>
  <c r="F111" i="1" s="1"/>
  <c r="F112" i="1" s="1"/>
  <c r="F113" i="1" s="1"/>
  <c r="F114" i="1" s="1"/>
  <c r="F115" i="1" s="1"/>
  <c r="F116" i="1" s="1"/>
  <c r="F117" i="1" s="1"/>
  <c r="F118" i="1" s="1"/>
  <c r="F119" i="1" s="1"/>
  <c r="F120" i="1" s="1"/>
  <c r="F121" i="1" s="1"/>
  <c r="F122" i="1" s="1"/>
  <c r="F123" i="1" s="1"/>
  <c r="F124" i="1" s="1"/>
  <c r="F125" i="1" s="1"/>
  <c r="F126" i="1" s="1"/>
  <c r="F127" i="1" s="1"/>
  <c r="F128" i="1" s="1"/>
  <c r="F129" i="1" s="1"/>
  <c r="F130" i="1" s="1"/>
  <c r="F131" i="1" s="1"/>
  <c r="F132" i="1" s="1"/>
  <c r="F133" i="1" s="1"/>
  <c r="F134" i="1" s="1"/>
  <c r="E15" i="1"/>
  <c r="C15" i="1"/>
  <c r="D15" i="1" s="1"/>
  <c r="A15" i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D8" i="1"/>
  <c r="D9" i="1" s="1"/>
  <c r="G15" i="1" l="1"/>
  <c r="C16" i="1" s="1"/>
  <c r="D16" i="1" s="1"/>
  <c r="D25" i="2"/>
  <c r="G25" i="2"/>
  <c r="C26" i="2" s="1"/>
  <c r="D35" i="11"/>
  <c r="G35" i="11"/>
  <c r="C36" i="11" s="1"/>
  <c r="G35" i="13"/>
  <c r="C36" i="13" s="1"/>
  <c r="D35" i="13"/>
  <c r="D35" i="12"/>
  <c r="G35" i="12"/>
  <c r="C36" i="12" s="1"/>
  <c r="D34" i="10"/>
  <c r="G34" i="10"/>
  <c r="C35" i="10" s="1"/>
  <c r="G34" i="8"/>
  <c r="C35" i="8" s="1"/>
  <c r="D34" i="8"/>
  <c r="G34" i="9"/>
  <c r="C35" i="9" s="1"/>
  <c r="D34" i="9"/>
  <c r="D35" i="7"/>
  <c r="G35" i="7"/>
  <c r="C36" i="7" s="1"/>
  <c r="D25" i="5"/>
  <c r="G25" i="5"/>
  <c r="C26" i="5" s="1"/>
  <c r="G25" i="4"/>
  <c r="C26" i="4" s="1"/>
  <c r="D25" i="4"/>
  <c r="D26" i="3"/>
  <c r="G26" i="3"/>
  <c r="C27" i="3" s="1"/>
  <c r="G16" i="1"/>
  <c r="C17" i="1" s="1"/>
  <c r="D26" i="2" l="1"/>
  <c r="G26" i="2"/>
  <c r="C27" i="2" s="1"/>
  <c r="D35" i="10"/>
  <c r="G35" i="10"/>
  <c r="C36" i="10" s="1"/>
  <c r="D36" i="11"/>
  <c r="G36" i="11"/>
  <c r="C37" i="11" s="1"/>
  <c r="G36" i="12"/>
  <c r="C37" i="12" s="1"/>
  <c r="D36" i="12"/>
  <c r="G36" i="13"/>
  <c r="C37" i="13" s="1"/>
  <c r="D36" i="13"/>
  <c r="G36" i="7"/>
  <c r="C37" i="7" s="1"/>
  <c r="D36" i="7"/>
  <c r="G35" i="9"/>
  <c r="C36" i="9" s="1"/>
  <c r="D35" i="9"/>
  <c r="G35" i="8"/>
  <c r="C36" i="8" s="1"/>
  <c r="D35" i="8"/>
  <c r="G26" i="4"/>
  <c r="C27" i="4" s="1"/>
  <c r="D26" i="4"/>
  <c r="G26" i="5"/>
  <c r="C27" i="5" s="1"/>
  <c r="D26" i="5"/>
  <c r="D27" i="3"/>
  <c r="G27" i="3"/>
  <c r="C28" i="3" s="1"/>
  <c r="G17" i="1"/>
  <c r="C18" i="1" s="1"/>
  <c r="D17" i="1"/>
  <c r="G27" i="2" l="1"/>
  <c r="C28" i="2" s="1"/>
  <c r="D27" i="2"/>
  <c r="D37" i="13"/>
  <c r="G37" i="13"/>
  <c r="C38" i="13" s="1"/>
  <c r="D37" i="12"/>
  <c r="G37" i="12"/>
  <c r="C38" i="12" s="1"/>
  <c r="G36" i="10"/>
  <c r="C37" i="10" s="1"/>
  <c r="D36" i="10"/>
  <c r="D37" i="11"/>
  <c r="G37" i="11"/>
  <c r="C38" i="11" s="1"/>
  <c r="D36" i="8"/>
  <c r="G36" i="8"/>
  <c r="C37" i="8" s="1"/>
  <c r="G36" i="9"/>
  <c r="C37" i="9" s="1"/>
  <c r="D36" i="9"/>
  <c r="D37" i="7"/>
  <c r="G37" i="7"/>
  <c r="C38" i="7" s="1"/>
  <c r="G27" i="4"/>
  <c r="C28" i="4" s="1"/>
  <c r="D27" i="4"/>
  <c r="G27" i="5"/>
  <c r="C28" i="5" s="1"/>
  <c r="D27" i="5"/>
  <c r="D28" i="3"/>
  <c r="G28" i="3"/>
  <c r="C29" i="3" s="1"/>
  <c r="D18" i="1"/>
  <c r="G18" i="1"/>
  <c r="C19" i="1" s="1"/>
  <c r="G28" i="2" l="1"/>
  <c r="C29" i="2" s="1"/>
  <c r="D28" i="2"/>
  <c r="D38" i="11"/>
  <c r="G38" i="11"/>
  <c r="C39" i="11" s="1"/>
  <c r="G38" i="12"/>
  <c r="C39" i="12" s="1"/>
  <c r="D38" i="12"/>
  <c r="G38" i="13"/>
  <c r="C39" i="13" s="1"/>
  <c r="D38" i="13"/>
  <c r="D37" i="10"/>
  <c r="G37" i="10"/>
  <c r="C38" i="10" s="1"/>
  <c r="G37" i="9"/>
  <c r="C38" i="9" s="1"/>
  <c r="D37" i="9"/>
  <c r="D38" i="7"/>
  <c r="G38" i="7"/>
  <c r="C39" i="7" s="1"/>
  <c r="G37" i="8"/>
  <c r="C38" i="8" s="1"/>
  <c r="D37" i="8"/>
  <c r="D28" i="4"/>
  <c r="G28" i="4"/>
  <c r="C29" i="4" s="1"/>
  <c r="D28" i="5"/>
  <c r="G28" i="5"/>
  <c r="C29" i="5" s="1"/>
  <c r="D29" i="3"/>
  <c r="G29" i="3"/>
  <c r="C30" i="3" s="1"/>
  <c r="D19" i="1"/>
  <c r="G19" i="1"/>
  <c r="C20" i="1" s="1"/>
  <c r="D29" i="2" l="1"/>
  <c r="G29" i="2"/>
  <c r="C30" i="2" s="1"/>
  <c r="D39" i="11"/>
  <c r="G39" i="11"/>
  <c r="C40" i="11" s="1"/>
  <c r="G38" i="10"/>
  <c r="C39" i="10" s="1"/>
  <c r="D38" i="10"/>
  <c r="G39" i="13"/>
  <c r="C40" i="13" s="1"/>
  <c r="D39" i="13"/>
  <c r="D39" i="12"/>
  <c r="G39" i="12"/>
  <c r="C40" i="12" s="1"/>
  <c r="G38" i="8"/>
  <c r="C39" i="8" s="1"/>
  <c r="D38" i="8"/>
  <c r="D39" i="7"/>
  <c r="G39" i="7"/>
  <c r="C40" i="7" s="1"/>
  <c r="G38" i="9"/>
  <c r="C39" i="9" s="1"/>
  <c r="D38" i="9"/>
  <c r="D29" i="5"/>
  <c r="G29" i="5"/>
  <c r="C30" i="5" s="1"/>
  <c r="G29" i="4"/>
  <c r="C30" i="4" s="1"/>
  <c r="D29" i="4"/>
  <c r="D30" i="3"/>
  <c r="G30" i="3"/>
  <c r="C31" i="3" s="1"/>
  <c r="D20" i="1"/>
  <c r="G20" i="1"/>
  <c r="C21" i="1" s="1"/>
  <c r="D30" i="2" l="1"/>
  <c r="G30" i="2"/>
  <c r="C31" i="2" s="1"/>
  <c r="D40" i="12"/>
  <c r="G40" i="12"/>
  <c r="C41" i="12" s="1"/>
  <c r="D40" i="13"/>
  <c r="G40" i="13"/>
  <c r="C41" i="13" s="1"/>
  <c r="D40" i="11"/>
  <c r="G40" i="11"/>
  <c r="C41" i="11" s="1"/>
  <c r="D39" i="10"/>
  <c r="G39" i="10"/>
  <c r="C40" i="10" s="1"/>
  <c r="G39" i="9"/>
  <c r="C40" i="9" s="1"/>
  <c r="D39" i="9"/>
  <c r="G40" i="7"/>
  <c r="C41" i="7" s="1"/>
  <c r="D40" i="7"/>
  <c r="G39" i="8"/>
  <c r="C40" i="8" s="1"/>
  <c r="D39" i="8"/>
  <c r="G30" i="4"/>
  <c r="C31" i="4" s="1"/>
  <c r="D30" i="4"/>
  <c r="D30" i="5"/>
  <c r="G30" i="5"/>
  <c r="C31" i="5" s="1"/>
  <c r="G31" i="3"/>
  <c r="C32" i="3" s="1"/>
  <c r="D31" i="3"/>
  <c r="G21" i="1"/>
  <c r="C22" i="1" s="1"/>
  <c r="D21" i="1"/>
  <c r="G31" i="2" l="1"/>
  <c r="C32" i="2" s="1"/>
  <c r="D31" i="2"/>
  <c r="D41" i="11"/>
  <c r="G41" i="11"/>
  <c r="C42" i="11" s="1"/>
  <c r="D41" i="12"/>
  <c r="G41" i="12"/>
  <c r="C42" i="12" s="1"/>
  <c r="D40" i="10"/>
  <c r="G40" i="10"/>
  <c r="C41" i="10" s="1"/>
  <c r="D41" i="13"/>
  <c r="G41" i="13"/>
  <c r="C42" i="13" s="1"/>
  <c r="D40" i="8"/>
  <c r="G40" i="8"/>
  <c r="C41" i="8" s="1"/>
  <c r="D41" i="7"/>
  <c r="G41" i="7"/>
  <c r="C42" i="7" s="1"/>
  <c r="G40" i="9"/>
  <c r="C41" i="9" s="1"/>
  <c r="D40" i="9"/>
  <c r="D31" i="4"/>
  <c r="G31" i="4"/>
  <c r="C32" i="4" s="1"/>
  <c r="G31" i="5"/>
  <c r="C32" i="5" s="1"/>
  <c r="D31" i="5"/>
  <c r="D32" i="3"/>
  <c r="G32" i="3"/>
  <c r="C33" i="3" s="1"/>
  <c r="D22" i="1"/>
  <c r="G22" i="1"/>
  <c r="C23" i="1" s="1"/>
  <c r="D32" i="2" l="1"/>
  <c r="G32" i="2"/>
  <c r="C33" i="2" s="1"/>
  <c r="G42" i="13"/>
  <c r="C43" i="13" s="1"/>
  <c r="D42" i="13"/>
  <c r="G41" i="10"/>
  <c r="C42" i="10" s="1"/>
  <c r="D41" i="10"/>
  <c r="G42" i="12"/>
  <c r="C43" i="12" s="1"/>
  <c r="D42" i="12"/>
  <c r="D42" i="11"/>
  <c r="G42" i="11"/>
  <c r="C43" i="11" s="1"/>
  <c r="G41" i="9"/>
  <c r="C42" i="9" s="1"/>
  <c r="D41" i="9"/>
  <c r="G41" i="8"/>
  <c r="C42" i="8" s="1"/>
  <c r="D41" i="8"/>
  <c r="G42" i="7"/>
  <c r="C43" i="7" s="1"/>
  <c r="D42" i="7"/>
  <c r="G32" i="5"/>
  <c r="C33" i="5" s="1"/>
  <c r="D32" i="5"/>
  <c r="D32" i="4"/>
  <c r="G32" i="4"/>
  <c r="C33" i="4" s="1"/>
  <c r="D33" i="3"/>
  <c r="G33" i="3"/>
  <c r="C34" i="3" s="1"/>
  <c r="G23" i="1"/>
  <c r="C24" i="1" s="1"/>
  <c r="D23" i="1"/>
  <c r="G33" i="2" l="1"/>
  <c r="C34" i="2" s="1"/>
  <c r="D33" i="2"/>
  <c r="G43" i="11"/>
  <c r="C44" i="11" s="1"/>
  <c r="D43" i="11"/>
  <c r="D43" i="12"/>
  <c r="G43" i="12"/>
  <c r="C44" i="12" s="1"/>
  <c r="G42" i="10"/>
  <c r="C43" i="10" s="1"/>
  <c r="D42" i="10"/>
  <c r="G43" i="13"/>
  <c r="C44" i="13" s="1"/>
  <c r="D43" i="13"/>
  <c r="D43" i="7"/>
  <c r="G43" i="7"/>
  <c r="C44" i="7" s="1"/>
  <c r="G42" i="8"/>
  <c r="C43" i="8" s="1"/>
  <c r="D42" i="8"/>
  <c r="G42" i="9"/>
  <c r="C43" i="9" s="1"/>
  <c r="D42" i="9"/>
  <c r="G33" i="4"/>
  <c r="C34" i="4" s="1"/>
  <c r="D33" i="4"/>
  <c r="D33" i="5"/>
  <c r="G33" i="5"/>
  <c r="C34" i="5" s="1"/>
  <c r="D34" i="3"/>
  <c r="G34" i="3"/>
  <c r="C35" i="3" s="1"/>
  <c r="D24" i="1"/>
  <c r="G24" i="1"/>
  <c r="C25" i="1" s="1"/>
  <c r="G34" i="2" l="1"/>
  <c r="C35" i="2" s="1"/>
  <c r="D34" i="2"/>
  <c r="G44" i="13"/>
  <c r="C45" i="13" s="1"/>
  <c r="D44" i="13"/>
  <c r="D43" i="10"/>
  <c r="G43" i="10"/>
  <c r="C44" i="10" s="1"/>
  <c r="G44" i="12"/>
  <c r="C45" i="12" s="1"/>
  <c r="D44" i="12"/>
  <c r="D44" i="11"/>
  <c r="G44" i="11"/>
  <c r="C45" i="11" s="1"/>
  <c r="G43" i="9"/>
  <c r="C44" i="9" s="1"/>
  <c r="D43" i="9"/>
  <c r="G43" i="8"/>
  <c r="C44" i="8" s="1"/>
  <c r="D43" i="8"/>
  <c r="D44" i="7"/>
  <c r="G44" i="7"/>
  <c r="C45" i="7" s="1"/>
  <c r="D34" i="5"/>
  <c r="G34" i="5"/>
  <c r="C35" i="5" s="1"/>
  <c r="G34" i="4"/>
  <c r="C35" i="4" s="1"/>
  <c r="D34" i="4"/>
  <c r="G35" i="3"/>
  <c r="C36" i="3" s="1"/>
  <c r="D35" i="3"/>
  <c r="G25" i="1"/>
  <c r="C26" i="1" s="1"/>
  <c r="D25" i="1"/>
  <c r="D35" i="2" l="1"/>
  <c r="G35" i="2"/>
  <c r="C36" i="2" s="1"/>
  <c r="D45" i="11"/>
  <c r="G45" i="11"/>
  <c r="C46" i="11" s="1"/>
  <c r="D45" i="12"/>
  <c r="G45" i="12"/>
  <c r="C46" i="12" s="1"/>
  <c r="G44" i="10"/>
  <c r="C45" i="10" s="1"/>
  <c r="D44" i="10"/>
  <c r="D45" i="13"/>
  <c r="G45" i="13"/>
  <c r="C46" i="13" s="1"/>
  <c r="D45" i="7"/>
  <c r="G45" i="7"/>
  <c r="C46" i="7" s="1"/>
  <c r="D44" i="8"/>
  <c r="G44" i="8"/>
  <c r="C45" i="8" s="1"/>
  <c r="G44" i="9"/>
  <c r="C45" i="9" s="1"/>
  <c r="D44" i="9"/>
  <c r="D35" i="4"/>
  <c r="G35" i="4"/>
  <c r="C36" i="4" s="1"/>
  <c r="D35" i="5"/>
  <c r="G35" i="5"/>
  <c r="C36" i="5" s="1"/>
  <c r="G36" i="3"/>
  <c r="C37" i="3" s="1"/>
  <c r="D36" i="3"/>
  <c r="D26" i="1"/>
  <c r="G26" i="1"/>
  <c r="C27" i="1" s="1"/>
  <c r="G36" i="2" l="1"/>
  <c r="C37" i="2" s="1"/>
  <c r="D36" i="2"/>
  <c r="G46" i="13"/>
  <c r="C47" i="13" s="1"/>
  <c r="D46" i="13"/>
  <c r="G45" i="10"/>
  <c r="C46" i="10" s="1"/>
  <c r="D45" i="10"/>
  <c r="D46" i="11"/>
  <c r="G46" i="11"/>
  <c r="C47" i="11" s="1"/>
  <c r="D46" i="12"/>
  <c r="G46" i="12"/>
  <c r="C47" i="12" s="1"/>
  <c r="G45" i="9"/>
  <c r="C46" i="9" s="1"/>
  <c r="D45" i="9"/>
  <c r="G46" i="7"/>
  <c r="C47" i="7" s="1"/>
  <c r="D46" i="7"/>
  <c r="G45" i="8"/>
  <c r="C46" i="8" s="1"/>
  <c r="D45" i="8"/>
  <c r="G36" i="5"/>
  <c r="C37" i="5" s="1"/>
  <c r="D36" i="5"/>
  <c r="D36" i="4"/>
  <c r="G36" i="4"/>
  <c r="C37" i="4" s="1"/>
  <c r="D37" i="3"/>
  <c r="G37" i="3"/>
  <c r="C38" i="3" s="1"/>
  <c r="D27" i="1"/>
  <c r="G27" i="1"/>
  <c r="C28" i="1" s="1"/>
  <c r="D37" i="2" l="1"/>
  <c r="G37" i="2"/>
  <c r="C38" i="2" s="1"/>
  <c r="D47" i="12"/>
  <c r="G47" i="12"/>
  <c r="C48" i="12" s="1"/>
  <c r="G47" i="11"/>
  <c r="C48" i="11" s="1"/>
  <c r="D47" i="11"/>
  <c r="D46" i="10"/>
  <c r="G46" i="10"/>
  <c r="C47" i="10" s="1"/>
  <c r="G47" i="13"/>
  <c r="C48" i="13" s="1"/>
  <c r="D47" i="13"/>
  <c r="G46" i="8"/>
  <c r="C47" i="8" s="1"/>
  <c r="D46" i="8"/>
  <c r="D47" i="7"/>
  <c r="G47" i="7"/>
  <c r="C48" i="7" s="1"/>
  <c r="G46" i="9"/>
  <c r="C47" i="9" s="1"/>
  <c r="D46" i="9"/>
  <c r="G37" i="4"/>
  <c r="C38" i="4" s="1"/>
  <c r="D37" i="4"/>
  <c r="D37" i="5"/>
  <c r="G37" i="5"/>
  <c r="C38" i="5" s="1"/>
  <c r="D38" i="3"/>
  <c r="G38" i="3"/>
  <c r="C39" i="3" s="1"/>
  <c r="D28" i="1"/>
  <c r="G28" i="1"/>
  <c r="C29" i="1" s="1"/>
  <c r="D38" i="2" l="1"/>
  <c r="G38" i="2"/>
  <c r="C39" i="2" s="1"/>
  <c r="D48" i="13"/>
  <c r="G48" i="13"/>
  <c r="C49" i="13" s="1"/>
  <c r="G48" i="12"/>
  <c r="C49" i="12" s="1"/>
  <c r="D48" i="12"/>
  <c r="D47" i="10"/>
  <c r="G47" i="10"/>
  <c r="C48" i="10" s="1"/>
  <c r="D48" i="11"/>
  <c r="G48" i="11"/>
  <c r="C49" i="11" s="1"/>
  <c r="G47" i="9"/>
  <c r="C48" i="9" s="1"/>
  <c r="D47" i="9"/>
  <c r="D48" i="7"/>
  <c r="G48" i="7"/>
  <c r="C49" i="7" s="1"/>
  <c r="G47" i="8"/>
  <c r="C48" i="8" s="1"/>
  <c r="D47" i="8"/>
  <c r="D38" i="5"/>
  <c r="G38" i="5"/>
  <c r="C39" i="5" s="1"/>
  <c r="G38" i="4"/>
  <c r="C39" i="4" s="1"/>
  <c r="D38" i="4"/>
  <c r="D39" i="3"/>
  <c r="G39" i="3"/>
  <c r="C40" i="3" s="1"/>
  <c r="D29" i="1"/>
  <c r="G29" i="1"/>
  <c r="C30" i="1" s="1"/>
  <c r="D39" i="2" l="1"/>
  <c r="G39" i="2"/>
  <c r="C40" i="2" s="1"/>
  <c r="D49" i="11"/>
  <c r="G49" i="11"/>
  <c r="C50" i="11" s="1"/>
  <c r="D49" i="13"/>
  <c r="G49" i="13"/>
  <c r="C50" i="13" s="1"/>
  <c r="D48" i="10"/>
  <c r="G48" i="10"/>
  <c r="C49" i="10" s="1"/>
  <c r="D49" i="12"/>
  <c r="G49" i="12"/>
  <c r="C50" i="12" s="1"/>
  <c r="D48" i="8"/>
  <c r="G48" i="8"/>
  <c r="C49" i="8" s="1"/>
  <c r="D49" i="7"/>
  <c r="G49" i="7"/>
  <c r="C50" i="7" s="1"/>
  <c r="G48" i="9"/>
  <c r="C49" i="9" s="1"/>
  <c r="D48" i="9"/>
  <c r="G39" i="5"/>
  <c r="C40" i="5" s="1"/>
  <c r="D39" i="5"/>
  <c r="G39" i="4"/>
  <c r="C40" i="4" s="1"/>
  <c r="D39" i="4"/>
  <c r="G40" i="3"/>
  <c r="C41" i="3" s="1"/>
  <c r="D40" i="3"/>
  <c r="D30" i="1"/>
  <c r="G30" i="1"/>
  <c r="C31" i="1" s="1"/>
  <c r="D40" i="2" l="1"/>
  <c r="G40" i="2"/>
  <c r="C41" i="2" s="1"/>
  <c r="G50" i="12"/>
  <c r="C51" i="12" s="1"/>
  <c r="D50" i="12"/>
  <c r="D50" i="11"/>
  <c r="G50" i="11"/>
  <c r="C51" i="11" s="1"/>
  <c r="G49" i="10"/>
  <c r="C50" i="10" s="1"/>
  <c r="D49" i="10"/>
  <c r="G50" i="13"/>
  <c r="C51" i="13" s="1"/>
  <c r="D50" i="13"/>
  <c r="G50" i="7"/>
  <c r="C51" i="7" s="1"/>
  <c r="D50" i="7"/>
  <c r="D49" i="9"/>
  <c r="G49" i="9"/>
  <c r="C50" i="9" s="1"/>
  <c r="G49" i="8"/>
  <c r="C50" i="8" s="1"/>
  <c r="D49" i="8"/>
  <c r="D40" i="4"/>
  <c r="G40" i="4"/>
  <c r="C41" i="4" s="1"/>
  <c r="G40" i="5"/>
  <c r="C41" i="5" s="1"/>
  <c r="D40" i="5"/>
  <c r="D41" i="3"/>
  <c r="G41" i="3"/>
  <c r="C42" i="3" s="1"/>
  <c r="G31" i="1"/>
  <c r="C32" i="1" s="1"/>
  <c r="D31" i="1"/>
  <c r="G41" i="2" l="1"/>
  <c r="C42" i="2" s="1"/>
  <c r="D41" i="2"/>
  <c r="G51" i="13"/>
  <c r="C52" i="13" s="1"/>
  <c r="D51" i="13"/>
  <c r="G50" i="10"/>
  <c r="C51" i="10" s="1"/>
  <c r="D50" i="10"/>
  <c r="G51" i="11"/>
  <c r="C52" i="11" s="1"/>
  <c r="D51" i="11"/>
  <c r="D51" i="12"/>
  <c r="G51" i="12"/>
  <c r="C52" i="12" s="1"/>
  <c r="D50" i="8"/>
  <c r="G50" i="8"/>
  <c r="C51" i="8" s="1"/>
  <c r="G50" i="9"/>
  <c r="C51" i="9" s="1"/>
  <c r="D50" i="9"/>
  <c r="D51" i="7"/>
  <c r="G51" i="7"/>
  <c r="C52" i="7" s="1"/>
  <c r="D41" i="5"/>
  <c r="G41" i="5"/>
  <c r="C42" i="5" s="1"/>
  <c r="G41" i="4"/>
  <c r="C42" i="4" s="1"/>
  <c r="D41" i="4"/>
  <c r="D42" i="3"/>
  <c r="G42" i="3"/>
  <c r="C43" i="3" s="1"/>
  <c r="D32" i="1"/>
  <c r="G32" i="1"/>
  <c r="C33" i="1" s="1"/>
  <c r="G42" i="2" l="1"/>
  <c r="C43" i="2" s="1"/>
  <c r="D42" i="2"/>
  <c r="G52" i="12"/>
  <c r="C53" i="12" s="1"/>
  <c r="D52" i="12"/>
  <c r="D52" i="11"/>
  <c r="G52" i="11"/>
  <c r="C53" i="11" s="1"/>
  <c r="D51" i="10"/>
  <c r="G51" i="10"/>
  <c r="C52" i="10" s="1"/>
  <c r="G52" i="13"/>
  <c r="C53" i="13" s="1"/>
  <c r="D52" i="13"/>
  <c r="G52" i="7"/>
  <c r="C53" i="7" s="1"/>
  <c r="D52" i="7"/>
  <c r="G51" i="9"/>
  <c r="C52" i="9" s="1"/>
  <c r="D51" i="9"/>
  <c r="D51" i="8"/>
  <c r="G51" i="8"/>
  <c r="C52" i="8" s="1"/>
  <c r="D42" i="5"/>
  <c r="G42" i="5"/>
  <c r="C43" i="5" s="1"/>
  <c r="G42" i="4"/>
  <c r="C43" i="4" s="1"/>
  <c r="D42" i="4"/>
  <c r="D43" i="3"/>
  <c r="G43" i="3"/>
  <c r="C44" i="3" s="1"/>
  <c r="G33" i="1"/>
  <c r="C34" i="1" s="1"/>
  <c r="D33" i="1"/>
  <c r="G43" i="2" l="1"/>
  <c r="C44" i="2" s="1"/>
  <c r="D43" i="2"/>
  <c r="D53" i="13"/>
  <c r="G53" i="13"/>
  <c r="C54" i="13" s="1"/>
  <c r="D52" i="10"/>
  <c r="G52" i="10"/>
  <c r="C53" i="10" s="1"/>
  <c r="D53" i="11"/>
  <c r="G53" i="11"/>
  <c r="C54" i="11" s="1"/>
  <c r="D53" i="12"/>
  <c r="G53" i="12"/>
  <c r="C54" i="12" s="1"/>
  <c r="G52" i="8"/>
  <c r="C53" i="8" s="1"/>
  <c r="D52" i="8"/>
  <c r="G52" i="9"/>
  <c r="C53" i="9" s="1"/>
  <c r="D52" i="9"/>
  <c r="D53" i="7"/>
  <c r="G53" i="7"/>
  <c r="C54" i="7" s="1"/>
  <c r="G43" i="5"/>
  <c r="C44" i="5" s="1"/>
  <c r="D43" i="5"/>
  <c r="D43" i="4"/>
  <c r="G43" i="4"/>
  <c r="C44" i="4" s="1"/>
  <c r="D44" i="3"/>
  <c r="G44" i="3"/>
  <c r="C45" i="3" s="1"/>
  <c r="D34" i="1"/>
  <c r="G34" i="1"/>
  <c r="C35" i="1" s="1"/>
  <c r="D44" i="2" l="1"/>
  <c r="G44" i="2"/>
  <c r="C45" i="2" s="1"/>
  <c r="G53" i="10"/>
  <c r="C54" i="10" s="1"/>
  <c r="D53" i="10"/>
  <c r="G54" i="13"/>
  <c r="C55" i="13" s="1"/>
  <c r="D54" i="13"/>
  <c r="G54" i="12"/>
  <c r="C55" i="12" s="1"/>
  <c r="D54" i="12"/>
  <c r="D54" i="11"/>
  <c r="G54" i="11"/>
  <c r="C55" i="11" s="1"/>
  <c r="G54" i="7"/>
  <c r="C55" i="7" s="1"/>
  <c r="D54" i="7"/>
  <c r="D53" i="9"/>
  <c r="G53" i="9"/>
  <c r="C54" i="9" s="1"/>
  <c r="D53" i="8"/>
  <c r="G53" i="8"/>
  <c r="C54" i="8" s="1"/>
  <c r="D44" i="4"/>
  <c r="G44" i="4"/>
  <c r="C45" i="4" s="1"/>
  <c r="D44" i="5"/>
  <c r="G44" i="5"/>
  <c r="C45" i="5" s="1"/>
  <c r="D45" i="3"/>
  <c r="G45" i="3"/>
  <c r="C46" i="3" s="1"/>
  <c r="D35" i="1"/>
  <c r="G35" i="1"/>
  <c r="C36" i="1" s="1"/>
  <c r="G45" i="2" l="1"/>
  <c r="C46" i="2" s="1"/>
  <c r="D45" i="2"/>
  <c r="G55" i="11"/>
  <c r="C56" i="11" s="1"/>
  <c r="D55" i="11"/>
  <c r="D55" i="12"/>
  <c r="G55" i="12"/>
  <c r="C56" i="12" s="1"/>
  <c r="G55" i="13"/>
  <c r="C56" i="13" s="1"/>
  <c r="D55" i="13"/>
  <c r="G54" i="10"/>
  <c r="C55" i="10" s="1"/>
  <c r="D54" i="10"/>
  <c r="D54" i="8"/>
  <c r="G54" i="8"/>
  <c r="C55" i="8" s="1"/>
  <c r="G54" i="9"/>
  <c r="C55" i="9" s="1"/>
  <c r="D54" i="9"/>
  <c r="D55" i="7"/>
  <c r="G55" i="7"/>
  <c r="C56" i="7" s="1"/>
  <c r="D45" i="5"/>
  <c r="G45" i="5"/>
  <c r="C46" i="5" s="1"/>
  <c r="G45" i="4"/>
  <c r="C46" i="4" s="1"/>
  <c r="D45" i="4"/>
  <c r="D46" i="3"/>
  <c r="G46" i="3"/>
  <c r="C47" i="3" s="1"/>
  <c r="D36" i="1"/>
  <c r="G36" i="1"/>
  <c r="C37" i="1" s="1"/>
  <c r="G46" i="2" l="1"/>
  <c r="C47" i="2" s="1"/>
  <c r="D46" i="2"/>
  <c r="D55" i="10"/>
  <c r="G55" i="10"/>
  <c r="C56" i="10" s="1"/>
  <c r="D56" i="13"/>
  <c r="G56" i="13"/>
  <c r="C57" i="13" s="1"/>
  <c r="D56" i="12"/>
  <c r="G56" i="12"/>
  <c r="C57" i="12" s="1"/>
  <c r="D56" i="11"/>
  <c r="G56" i="11"/>
  <c r="C57" i="11" s="1"/>
  <c r="D56" i="7"/>
  <c r="G56" i="7"/>
  <c r="C57" i="7" s="1"/>
  <c r="D55" i="8"/>
  <c r="G55" i="8"/>
  <c r="C56" i="8" s="1"/>
  <c r="G55" i="9"/>
  <c r="C56" i="9" s="1"/>
  <c r="D55" i="9"/>
  <c r="G46" i="4"/>
  <c r="C47" i="4" s="1"/>
  <c r="D46" i="4"/>
  <c r="D46" i="5"/>
  <c r="G46" i="5"/>
  <c r="C47" i="5" s="1"/>
  <c r="D47" i="3"/>
  <c r="G47" i="3"/>
  <c r="C48" i="3" s="1"/>
  <c r="G37" i="1"/>
  <c r="C38" i="1" s="1"/>
  <c r="D37" i="1"/>
  <c r="D47" i="2" l="1"/>
  <c r="G47" i="2"/>
  <c r="C48" i="2" s="1"/>
  <c r="G57" i="11"/>
  <c r="C58" i="11" s="1"/>
  <c r="D57" i="11"/>
  <c r="D57" i="13"/>
  <c r="G57" i="13"/>
  <c r="C58" i="13" s="1"/>
  <c r="D56" i="10"/>
  <c r="G56" i="10"/>
  <c r="C57" i="10" s="1"/>
  <c r="D57" i="12"/>
  <c r="G57" i="12"/>
  <c r="C58" i="12" s="1"/>
  <c r="G56" i="9"/>
  <c r="C57" i="9" s="1"/>
  <c r="D56" i="9"/>
  <c r="G56" i="8"/>
  <c r="C57" i="8" s="1"/>
  <c r="D56" i="8"/>
  <c r="D57" i="7"/>
  <c r="G57" i="7"/>
  <c r="C58" i="7" s="1"/>
  <c r="G47" i="5"/>
  <c r="C48" i="5" s="1"/>
  <c r="D47" i="5"/>
  <c r="G47" i="4"/>
  <c r="C48" i="4" s="1"/>
  <c r="D47" i="4"/>
  <c r="D48" i="3"/>
  <c r="G48" i="3"/>
  <c r="C49" i="3" s="1"/>
  <c r="D38" i="1"/>
  <c r="G38" i="1"/>
  <c r="C39" i="1" s="1"/>
  <c r="G48" i="2" l="1"/>
  <c r="C49" i="2" s="1"/>
  <c r="D48" i="2"/>
  <c r="G58" i="12"/>
  <c r="C59" i="12" s="1"/>
  <c r="D58" i="12"/>
  <c r="G57" i="10"/>
  <c r="C58" i="10" s="1"/>
  <c r="D57" i="10"/>
  <c r="G58" i="13"/>
  <c r="C59" i="13" s="1"/>
  <c r="D58" i="13"/>
  <c r="G58" i="11"/>
  <c r="C59" i="11" s="1"/>
  <c r="D58" i="11"/>
  <c r="G58" i="7"/>
  <c r="C59" i="7" s="1"/>
  <c r="D58" i="7"/>
  <c r="D57" i="8"/>
  <c r="G57" i="8"/>
  <c r="C58" i="8" s="1"/>
  <c r="D57" i="9"/>
  <c r="G57" i="9"/>
  <c r="C58" i="9" s="1"/>
  <c r="D48" i="4"/>
  <c r="G48" i="4"/>
  <c r="C49" i="4" s="1"/>
  <c r="G48" i="5"/>
  <c r="C49" i="5" s="1"/>
  <c r="D48" i="5"/>
  <c r="D49" i="3"/>
  <c r="G49" i="3"/>
  <c r="C50" i="3" s="1"/>
  <c r="G39" i="1"/>
  <c r="C40" i="1" s="1"/>
  <c r="D39" i="1"/>
  <c r="G49" i="2" l="1"/>
  <c r="C50" i="2" s="1"/>
  <c r="D49" i="2"/>
  <c r="D59" i="11"/>
  <c r="G59" i="11"/>
  <c r="C60" i="11" s="1"/>
  <c r="G59" i="13"/>
  <c r="C60" i="13" s="1"/>
  <c r="D59" i="13"/>
  <c r="G58" i="10"/>
  <c r="C59" i="10" s="1"/>
  <c r="D58" i="10"/>
  <c r="D59" i="12"/>
  <c r="G59" i="12"/>
  <c r="C60" i="12" s="1"/>
  <c r="G58" i="9"/>
  <c r="C59" i="9" s="1"/>
  <c r="D58" i="9"/>
  <c r="G58" i="8"/>
  <c r="C59" i="8" s="1"/>
  <c r="D58" i="8"/>
  <c r="D59" i="7"/>
  <c r="G59" i="7"/>
  <c r="C60" i="7" s="1"/>
  <c r="D49" i="5"/>
  <c r="G49" i="5"/>
  <c r="C50" i="5" s="1"/>
  <c r="G49" i="4"/>
  <c r="C50" i="4" s="1"/>
  <c r="D49" i="4"/>
  <c r="D50" i="3"/>
  <c r="G50" i="3"/>
  <c r="C51" i="3" s="1"/>
  <c r="D40" i="1"/>
  <c r="G40" i="1"/>
  <c r="C41" i="1" s="1"/>
  <c r="G50" i="2" l="1"/>
  <c r="C51" i="2" s="1"/>
  <c r="D50" i="2"/>
  <c r="G60" i="12"/>
  <c r="C61" i="12" s="1"/>
  <c r="D60" i="12"/>
  <c r="D60" i="11"/>
  <c r="G60" i="11"/>
  <c r="C61" i="11" s="1"/>
  <c r="D59" i="10"/>
  <c r="G59" i="10"/>
  <c r="C60" i="10" s="1"/>
  <c r="G60" i="13"/>
  <c r="C61" i="13" s="1"/>
  <c r="D60" i="13"/>
  <c r="G59" i="9"/>
  <c r="C60" i="9" s="1"/>
  <c r="D59" i="9"/>
  <c r="G60" i="7"/>
  <c r="C61" i="7" s="1"/>
  <c r="D60" i="7"/>
  <c r="D59" i="8"/>
  <c r="G59" i="8"/>
  <c r="C60" i="8" s="1"/>
  <c r="G50" i="4"/>
  <c r="C51" i="4" s="1"/>
  <c r="D50" i="4"/>
  <c r="D50" i="5"/>
  <c r="G50" i="5"/>
  <c r="C51" i="5" s="1"/>
  <c r="G51" i="3"/>
  <c r="C52" i="3" s="1"/>
  <c r="D51" i="3"/>
  <c r="D41" i="1"/>
  <c r="G41" i="1"/>
  <c r="C42" i="1" s="1"/>
  <c r="D51" i="2" l="1"/>
  <c r="G51" i="2"/>
  <c r="C52" i="2" s="1"/>
  <c r="D60" i="10"/>
  <c r="G60" i="10"/>
  <c r="C61" i="10" s="1"/>
  <c r="D61" i="13"/>
  <c r="G61" i="13"/>
  <c r="C62" i="13" s="1"/>
  <c r="G61" i="11"/>
  <c r="C62" i="11" s="1"/>
  <c r="D61" i="11"/>
  <c r="D61" i="12"/>
  <c r="G61" i="12"/>
  <c r="C62" i="12" s="1"/>
  <c r="D61" i="7"/>
  <c r="G61" i="7"/>
  <c r="C62" i="7" s="1"/>
  <c r="D60" i="8"/>
  <c r="G60" i="8"/>
  <c r="C61" i="8" s="1"/>
  <c r="G60" i="9"/>
  <c r="C61" i="9" s="1"/>
  <c r="D60" i="9"/>
  <c r="D51" i="5"/>
  <c r="G51" i="5"/>
  <c r="C52" i="5" s="1"/>
  <c r="D51" i="4"/>
  <c r="G51" i="4"/>
  <c r="C52" i="4" s="1"/>
  <c r="G52" i="3"/>
  <c r="C53" i="3" s="1"/>
  <c r="D52" i="3"/>
  <c r="D42" i="1"/>
  <c r="G42" i="1"/>
  <c r="C43" i="1" s="1"/>
  <c r="D52" i="2" l="1"/>
  <c r="G52" i="2"/>
  <c r="C53" i="2" s="1"/>
  <c r="G62" i="12"/>
  <c r="C63" i="12" s="1"/>
  <c r="D62" i="12"/>
  <c r="D62" i="11"/>
  <c r="G62" i="11"/>
  <c r="C63" i="11" s="1"/>
  <c r="G61" i="10"/>
  <c r="C62" i="10" s="1"/>
  <c r="D61" i="10"/>
  <c r="G62" i="13"/>
  <c r="C63" i="13" s="1"/>
  <c r="D62" i="13"/>
  <c r="G62" i="7"/>
  <c r="C63" i="7" s="1"/>
  <c r="D62" i="7"/>
  <c r="D61" i="9"/>
  <c r="G61" i="9"/>
  <c r="C62" i="9" s="1"/>
  <c r="G61" i="8"/>
  <c r="C62" i="8" s="1"/>
  <c r="D61" i="8"/>
  <c r="D52" i="4"/>
  <c r="G52" i="4"/>
  <c r="C53" i="4" s="1"/>
  <c r="G52" i="5"/>
  <c r="C53" i="5" s="1"/>
  <c r="D52" i="5"/>
  <c r="D53" i="3"/>
  <c r="G53" i="3"/>
  <c r="C54" i="3" s="1"/>
  <c r="G43" i="1"/>
  <c r="C44" i="1" s="1"/>
  <c r="D43" i="1"/>
  <c r="D53" i="2" l="1"/>
  <c r="G53" i="2"/>
  <c r="C54" i="2" s="1"/>
  <c r="G63" i="13"/>
  <c r="C64" i="13" s="1"/>
  <c r="D63" i="13"/>
  <c r="G62" i="10"/>
  <c r="C63" i="10" s="1"/>
  <c r="D62" i="10"/>
  <c r="G63" i="11"/>
  <c r="C64" i="11" s="1"/>
  <c r="D63" i="11"/>
  <c r="D63" i="12"/>
  <c r="G63" i="12"/>
  <c r="C64" i="12" s="1"/>
  <c r="G62" i="8"/>
  <c r="C63" i="8" s="1"/>
  <c r="D62" i="8"/>
  <c r="G62" i="9"/>
  <c r="C63" i="9" s="1"/>
  <c r="D62" i="9"/>
  <c r="D63" i="7"/>
  <c r="G63" i="7"/>
  <c r="C64" i="7" s="1"/>
  <c r="D53" i="5"/>
  <c r="G53" i="5"/>
  <c r="C54" i="5" s="1"/>
  <c r="G53" i="4"/>
  <c r="C54" i="4" s="1"/>
  <c r="D53" i="4"/>
  <c r="G54" i="3"/>
  <c r="C55" i="3" s="1"/>
  <c r="D54" i="3"/>
  <c r="G44" i="1"/>
  <c r="C45" i="1" s="1"/>
  <c r="D44" i="1"/>
  <c r="D54" i="2" l="1"/>
  <c r="G54" i="2"/>
  <c r="C55" i="2" s="1"/>
  <c r="G64" i="12"/>
  <c r="C65" i="12" s="1"/>
  <c r="D64" i="12"/>
  <c r="D64" i="11"/>
  <c r="G64" i="11"/>
  <c r="C65" i="11" s="1"/>
  <c r="D63" i="10"/>
  <c r="G63" i="10"/>
  <c r="C64" i="10" s="1"/>
  <c r="D64" i="13"/>
  <c r="G64" i="13"/>
  <c r="C65" i="13" s="1"/>
  <c r="G64" i="7"/>
  <c r="C65" i="7" s="1"/>
  <c r="D64" i="7"/>
  <c r="G63" i="9"/>
  <c r="C64" i="9" s="1"/>
  <c r="D63" i="9"/>
  <c r="D63" i="8"/>
  <c r="G63" i="8"/>
  <c r="C64" i="8" s="1"/>
  <c r="D54" i="5"/>
  <c r="G54" i="5"/>
  <c r="C55" i="5" s="1"/>
  <c r="G54" i="4"/>
  <c r="C55" i="4" s="1"/>
  <c r="D54" i="4"/>
  <c r="D55" i="3"/>
  <c r="G55" i="3"/>
  <c r="C56" i="3" s="1"/>
  <c r="G45" i="1"/>
  <c r="C46" i="1" s="1"/>
  <c r="D45" i="1"/>
  <c r="G55" i="2" l="1"/>
  <c r="C56" i="2" s="1"/>
  <c r="D55" i="2"/>
  <c r="D65" i="13"/>
  <c r="G65" i="13"/>
  <c r="C66" i="13" s="1"/>
  <c r="D64" i="10"/>
  <c r="G64" i="10"/>
  <c r="C65" i="10" s="1"/>
  <c r="G65" i="11"/>
  <c r="C66" i="11" s="1"/>
  <c r="D65" i="11"/>
  <c r="D65" i="12"/>
  <c r="G65" i="12"/>
  <c r="C66" i="12" s="1"/>
  <c r="G64" i="8"/>
  <c r="C65" i="8" s="1"/>
  <c r="D64" i="8"/>
  <c r="G64" i="9"/>
  <c r="C65" i="9" s="1"/>
  <c r="D64" i="9"/>
  <c r="D65" i="7"/>
  <c r="G65" i="7"/>
  <c r="C66" i="7" s="1"/>
  <c r="G55" i="4"/>
  <c r="C56" i="4" s="1"/>
  <c r="D55" i="4"/>
  <c r="D55" i="5"/>
  <c r="G55" i="5"/>
  <c r="C56" i="5" s="1"/>
  <c r="D56" i="3"/>
  <c r="G56" i="3"/>
  <c r="C57" i="3" s="1"/>
  <c r="D46" i="1"/>
  <c r="G46" i="1"/>
  <c r="C47" i="1" s="1"/>
  <c r="D56" i="2" l="1"/>
  <c r="G56" i="2"/>
  <c r="C57" i="2" s="1"/>
  <c r="D66" i="12"/>
  <c r="G66" i="12"/>
  <c r="C67" i="12" s="1"/>
  <c r="G65" i="10"/>
  <c r="C66" i="10" s="1"/>
  <c r="D65" i="10"/>
  <c r="G66" i="13"/>
  <c r="C67" i="13" s="1"/>
  <c r="D66" i="13"/>
  <c r="D66" i="11"/>
  <c r="G66" i="11"/>
  <c r="C67" i="11" s="1"/>
  <c r="G66" i="7"/>
  <c r="C67" i="7" s="1"/>
  <c r="D66" i="7"/>
  <c r="D65" i="9"/>
  <c r="G65" i="9"/>
  <c r="C66" i="9" s="1"/>
  <c r="G65" i="8"/>
  <c r="C66" i="8" s="1"/>
  <c r="D65" i="8"/>
  <c r="G56" i="5"/>
  <c r="C57" i="5" s="1"/>
  <c r="D56" i="5"/>
  <c r="D56" i="4"/>
  <c r="G56" i="4"/>
  <c r="C57" i="4" s="1"/>
  <c r="D57" i="3"/>
  <c r="G57" i="3"/>
  <c r="C58" i="3" s="1"/>
  <c r="D47" i="1"/>
  <c r="G47" i="1"/>
  <c r="C48" i="1" s="1"/>
  <c r="D57" i="2" l="1"/>
  <c r="G57" i="2"/>
  <c r="C58" i="2" s="1"/>
  <c r="G67" i="11"/>
  <c r="C68" i="11" s="1"/>
  <c r="D67" i="11"/>
  <c r="G67" i="13"/>
  <c r="C68" i="13" s="1"/>
  <c r="D67" i="13"/>
  <c r="G66" i="10"/>
  <c r="C67" i="10" s="1"/>
  <c r="D66" i="10"/>
  <c r="D67" i="12"/>
  <c r="G67" i="12"/>
  <c r="C68" i="12" s="1"/>
  <c r="D66" i="8"/>
  <c r="G66" i="8"/>
  <c r="C67" i="8" s="1"/>
  <c r="G66" i="9"/>
  <c r="C67" i="9" s="1"/>
  <c r="D66" i="9"/>
  <c r="D67" i="7"/>
  <c r="G67" i="7"/>
  <c r="C68" i="7" s="1"/>
  <c r="G57" i="4"/>
  <c r="C58" i="4" s="1"/>
  <c r="D57" i="4"/>
  <c r="D57" i="5"/>
  <c r="G57" i="5"/>
  <c r="C58" i="5" s="1"/>
  <c r="G58" i="3"/>
  <c r="C59" i="3" s="1"/>
  <c r="D58" i="3"/>
  <c r="D48" i="1"/>
  <c r="G48" i="1"/>
  <c r="C49" i="1" s="1"/>
  <c r="D58" i="2" l="1"/>
  <c r="G58" i="2"/>
  <c r="C59" i="2" s="1"/>
  <c r="D67" i="10"/>
  <c r="G67" i="10"/>
  <c r="C68" i="10" s="1"/>
  <c r="D68" i="12"/>
  <c r="G68" i="12"/>
  <c r="C69" i="12" s="1"/>
  <c r="G68" i="13"/>
  <c r="C69" i="13" s="1"/>
  <c r="D68" i="13"/>
  <c r="D68" i="11"/>
  <c r="G68" i="11"/>
  <c r="C69" i="11" s="1"/>
  <c r="D67" i="8"/>
  <c r="G67" i="8"/>
  <c r="C68" i="8" s="1"/>
  <c r="G68" i="7"/>
  <c r="C69" i="7" s="1"/>
  <c r="D68" i="7"/>
  <c r="G67" i="9"/>
  <c r="C68" i="9" s="1"/>
  <c r="D67" i="9"/>
  <c r="D58" i="5"/>
  <c r="G58" i="5"/>
  <c r="C59" i="5" s="1"/>
  <c r="G58" i="4"/>
  <c r="C59" i="4" s="1"/>
  <c r="D58" i="4"/>
  <c r="D59" i="3"/>
  <c r="G59" i="3"/>
  <c r="C60" i="3" s="1"/>
  <c r="D49" i="1"/>
  <c r="G49" i="1"/>
  <c r="C50" i="1" s="1"/>
  <c r="D59" i="2" l="1"/>
  <c r="G59" i="2"/>
  <c r="C60" i="2" s="1"/>
  <c r="G69" i="11"/>
  <c r="C70" i="11" s="1"/>
  <c r="D69" i="11"/>
  <c r="D69" i="13"/>
  <c r="G69" i="13"/>
  <c r="C70" i="13" s="1"/>
  <c r="D68" i="10"/>
  <c r="G68" i="10"/>
  <c r="C69" i="10" s="1"/>
  <c r="D69" i="12"/>
  <c r="G69" i="12"/>
  <c r="C70" i="12" s="1"/>
  <c r="D69" i="7"/>
  <c r="G69" i="7"/>
  <c r="C70" i="7" s="1"/>
  <c r="D68" i="8"/>
  <c r="G68" i="8"/>
  <c r="C69" i="8" s="1"/>
  <c r="G68" i="9"/>
  <c r="C69" i="9" s="1"/>
  <c r="D68" i="9"/>
  <c r="D59" i="4"/>
  <c r="G59" i="4"/>
  <c r="C60" i="4" s="1"/>
  <c r="D59" i="5"/>
  <c r="G59" i="5"/>
  <c r="C60" i="5" s="1"/>
  <c r="G60" i="3"/>
  <c r="C61" i="3" s="1"/>
  <c r="D60" i="3"/>
  <c r="G50" i="1"/>
  <c r="C51" i="1" s="1"/>
  <c r="D50" i="1"/>
  <c r="G60" i="2" l="1"/>
  <c r="C61" i="2" s="1"/>
  <c r="D60" i="2"/>
  <c r="G69" i="10"/>
  <c r="C70" i="10" s="1"/>
  <c r="D69" i="10"/>
  <c r="G70" i="12"/>
  <c r="C71" i="12" s="1"/>
  <c r="D70" i="12"/>
  <c r="G70" i="13"/>
  <c r="C71" i="13" s="1"/>
  <c r="D70" i="13"/>
  <c r="D70" i="11"/>
  <c r="G70" i="11"/>
  <c r="C71" i="11" s="1"/>
  <c r="D69" i="8"/>
  <c r="G69" i="8"/>
  <c r="C70" i="8" s="1"/>
  <c r="G70" i="7"/>
  <c r="C71" i="7" s="1"/>
  <c r="D70" i="7"/>
  <c r="D69" i="9"/>
  <c r="G69" i="9"/>
  <c r="C70" i="9" s="1"/>
  <c r="D60" i="4"/>
  <c r="G60" i="4"/>
  <c r="C61" i="4" s="1"/>
  <c r="G60" i="5"/>
  <c r="C61" i="5" s="1"/>
  <c r="D60" i="5"/>
  <c r="D61" i="3"/>
  <c r="G61" i="3"/>
  <c r="C62" i="3" s="1"/>
  <c r="G51" i="1"/>
  <c r="C52" i="1" s="1"/>
  <c r="D51" i="1"/>
  <c r="G61" i="2" l="1"/>
  <c r="C62" i="2" s="1"/>
  <c r="D61" i="2"/>
  <c r="G71" i="11"/>
  <c r="C72" i="11" s="1"/>
  <c r="D71" i="11"/>
  <c r="G71" i="13"/>
  <c r="C72" i="13" s="1"/>
  <c r="D71" i="13"/>
  <c r="D71" i="12"/>
  <c r="G71" i="12"/>
  <c r="C72" i="12" s="1"/>
  <c r="G70" i="10"/>
  <c r="C71" i="10" s="1"/>
  <c r="D70" i="10"/>
  <c r="D71" i="7"/>
  <c r="G71" i="7"/>
  <c r="C72" i="7" s="1"/>
  <c r="G70" i="9"/>
  <c r="C71" i="9" s="1"/>
  <c r="D70" i="9"/>
  <c r="G70" i="8"/>
  <c r="C71" i="8" s="1"/>
  <c r="D70" i="8"/>
  <c r="D61" i="5"/>
  <c r="G61" i="5"/>
  <c r="C62" i="5" s="1"/>
  <c r="G61" i="4"/>
  <c r="C62" i="4" s="1"/>
  <c r="D61" i="4"/>
  <c r="G62" i="3"/>
  <c r="C63" i="3" s="1"/>
  <c r="D62" i="3"/>
  <c r="G52" i="1"/>
  <c r="C53" i="1" s="1"/>
  <c r="D52" i="1"/>
  <c r="G62" i="2" l="1"/>
  <c r="C63" i="2" s="1"/>
  <c r="D62" i="2"/>
  <c r="D71" i="10"/>
  <c r="G71" i="10"/>
  <c r="C72" i="10" s="1"/>
  <c r="G72" i="12"/>
  <c r="C73" i="12" s="1"/>
  <c r="D72" i="12"/>
  <c r="D72" i="13"/>
  <c r="G72" i="13"/>
  <c r="C73" i="13" s="1"/>
  <c r="D72" i="11"/>
  <c r="G72" i="11"/>
  <c r="C73" i="11" s="1"/>
  <c r="G71" i="9"/>
  <c r="C72" i="9" s="1"/>
  <c r="D71" i="9"/>
  <c r="D71" i="8"/>
  <c r="G71" i="8"/>
  <c r="C72" i="8" s="1"/>
  <c r="G72" i="7"/>
  <c r="C73" i="7" s="1"/>
  <c r="D72" i="7"/>
  <c r="G62" i="4"/>
  <c r="C63" i="4" s="1"/>
  <c r="D62" i="4"/>
  <c r="D62" i="5"/>
  <c r="G62" i="5"/>
  <c r="C63" i="5" s="1"/>
  <c r="G63" i="3"/>
  <c r="C64" i="3" s="1"/>
  <c r="D63" i="3"/>
  <c r="G53" i="1"/>
  <c r="C54" i="1" s="1"/>
  <c r="D53" i="1"/>
  <c r="D63" i="2" l="1"/>
  <c r="G63" i="2"/>
  <c r="C64" i="2" s="1"/>
  <c r="D73" i="13"/>
  <c r="G73" i="13"/>
  <c r="C74" i="13" s="1"/>
  <c r="G73" i="11"/>
  <c r="C74" i="11" s="1"/>
  <c r="D73" i="11"/>
  <c r="D72" i="10"/>
  <c r="G72" i="10"/>
  <c r="C73" i="10" s="1"/>
  <c r="G73" i="12"/>
  <c r="C74" i="12" s="1"/>
  <c r="D73" i="12"/>
  <c r="D73" i="7"/>
  <c r="G73" i="7"/>
  <c r="C74" i="7" s="1"/>
  <c r="G72" i="8"/>
  <c r="C73" i="8" s="1"/>
  <c r="D72" i="8"/>
  <c r="G72" i="9"/>
  <c r="C73" i="9" s="1"/>
  <c r="D72" i="9"/>
  <c r="D63" i="5"/>
  <c r="G63" i="5"/>
  <c r="C64" i="5" s="1"/>
  <c r="D63" i="4"/>
  <c r="G63" i="4"/>
  <c r="C64" i="4" s="1"/>
  <c r="D64" i="3"/>
  <c r="G64" i="3"/>
  <c r="C65" i="3" s="1"/>
  <c r="D54" i="1"/>
  <c r="G54" i="1"/>
  <c r="C55" i="1" s="1"/>
  <c r="D64" i="2" l="1"/>
  <c r="G64" i="2"/>
  <c r="C65" i="2" s="1"/>
  <c r="G73" i="10"/>
  <c r="C74" i="10" s="1"/>
  <c r="D73" i="10"/>
  <c r="D74" i="11"/>
  <c r="G74" i="11"/>
  <c r="C75" i="11" s="1"/>
  <c r="D74" i="12"/>
  <c r="G74" i="12"/>
  <c r="C75" i="12" s="1"/>
  <c r="G74" i="13"/>
  <c r="C75" i="13" s="1"/>
  <c r="D74" i="13"/>
  <c r="D73" i="9"/>
  <c r="G73" i="9"/>
  <c r="C74" i="9" s="1"/>
  <c r="G74" i="7"/>
  <c r="C75" i="7" s="1"/>
  <c r="D74" i="7"/>
  <c r="D73" i="8"/>
  <c r="G73" i="8"/>
  <c r="C74" i="8" s="1"/>
  <c r="D64" i="4"/>
  <c r="G64" i="4"/>
  <c r="C65" i="4" s="1"/>
  <c r="G64" i="5"/>
  <c r="C65" i="5" s="1"/>
  <c r="D64" i="5"/>
  <c r="D65" i="3"/>
  <c r="G65" i="3"/>
  <c r="C66" i="3" s="1"/>
  <c r="D55" i="1"/>
  <c r="G55" i="1"/>
  <c r="C56" i="1" s="1"/>
  <c r="D65" i="2" l="1"/>
  <c r="G65" i="2"/>
  <c r="C66" i="2" s="1"/>
  <c r="D75" i="12"/>
  <c r="G75" i="12"/>
  <c r="C76" i="12" s="1"/>
  <c r="G75" i="13"/>
  <c r="C76" i="13" s="1"/>
  <c r="D75" i="13"/>
  <c r="G75" i="11"/>
  <c r="C76" i="11" s="1"/>
  <c r="D75" i="11"/>
  <c r="G74" i="10"/>
  <c r="C75" i="10" s="1"/>
  <c r="D74" i="10"/>
  <c r="G74" i="8"/>
  <c r="C75" i="8" s="1"/>
  <c r="D74" i="8"/>
  <c r="G74" i="9"/>
  <c r="C75" i="9" s="1"/>
  <c r="D74" i="9"/>
  <c r="D75" i="7"/>
  <c r="G75" i="7"/>
  <c r="C76" i="7" s="1"/>
  <c r="D65" i="5"/>
  <c r="G65" i="5"/>
  <c r="C66" i="5" s="1"/>
  <c r="G65" i="4"/>
  <c r="C66" i="4" s="1"/>
  <c r="D65" i="4"/>
  <c r="G66" i="3"/>
  <c r="C67" i="3" s="1"/>
  <c r="D66" i="3"/>
  <c r="D56" i="1"/>
  <c r="G56" i="1"/>
  <c r="C57" i="1" s="1"/>
  <c r="G66" i="2" l="1"/>
  <c r="C67" i="2" s="1"/>
  <c r="D66" i="2"/>
  <c r="D76" i="11"/>
  <c r="G76" i="11"/>
  <c r="C77" i="11" s="1"/>
  <c r="G76" i="12"/>
  <c r="C77" i="12" s="1"/>
  <c r="D76" i="12"/>
  <c r="D75" i="10"/>
  <c r="G75" i="10"/>
  <c r="C76" i="10" s="1"/>
  <c r="D76" i="13"/>
  <c r="G76" i="13"/>
  <c r="C77" i="13" s="1"/>
  <c r="G76" i="7"/>
  <c r="C77" i="7" s="1"/>
  <c r="D76" i="7"/>
  <c r="G75" i="9"/>
  <c r="C76" i="9" s="1"/>
  <c r="D75" i="9"/>
  <c r="D75" i="8"/>
  <c r="G75" i="8"/>
  <c r="C76" i="8" s="1"/>
  <c r="D66" i="4"/>
  <c r="G66" i="4"/>
  <c r="C67" i="4" s="1"/>
  <c r="D66" i="5"/>
  <c r="G66" i="5"/>
  <c r="C67" i="5" s="1"/>
  <c r="G67" i="3"/>
  <c r="C68" i="3" s="1"/>
  <c r="D67" i="3"/>
  <c r="D57" i="1"/>
  <c r="G57" i="1"/>
  <c r="C58" i="1" s="1"/>
  <c r="D67" i="2" l="1"/>
  <c r="G67" i="2"/>
  <c r="C68" i="2" s="1"/>
  <c r="G77" i="11"/>
  <c r="C78" i="11" s="1"/>
  <c r="D77" i="11"/>
  <c r="D77" i="13"/>
  <c r="G77" i="13"/>
  <c r="C78" i="13" s="1"/>
  <c r="D76" i="10"/>
  <c r="G76" i="10"/>
  <c r="C77" i="10" s="1"/>
  <c r="G77" i="12"/>
  <c r="C78" i="12" s="1"/>
  <c r="D77" i="12"/>
  <c r="G76" i="8"/>
  <c r="C77" i="8" s="1"/>
  <c r="D76" i="8"/>
  <c r="G76" i="9"/>
  <c r="C77" i="9" s="1"/>
  <c r="D76" i="9"/>
  <c r="D77" i="7"/>
  <c r="G77" i="7"/>
  <c r="C78" i="7" s="1"/>
  <c r="D67" i="5"/>
  <c r="G67" i="5"/>
  <c r="C68" i="5" s="1"/>
  <c r="D67" i="4"/>
  <c r="G67" i="4"/>
  <c r="C68" i="4" s="1"/>
  <c r="D68" i="3"/>
  <c r="G68" i="3"/>
  <c r="C69" i="3" s="1"/>
  <c r="D58" i="1"/>
  <c r="G58" i="1"/>
  <c r="C59" i="1" s="1"/>
  <c r="G68" i="2" l="1"/>
  <c r="C69" i="2" s="1"/>
  <c r="D68" i="2"/>
  <c r="G78" i="12"/>
  <c r="C79" i="12" s="1"/>
  <c r="D78" i="12"/>
  <c r="G77" i="10"/>
  <c r="C78" i="10" s="1"/>
  <c r="D77" i="10"/>
  <c r="G78" i="13"/>
  <c r="C79" i="13" s="1"/>
  <c r="D78" i="13"/>
  <c r="D78" i="11"/>
  <c r="G78" i="11"/>
  <c r="C79" i="11" s="1"/>
  <c r="G78" i="7"/>
  <c r="C79" i="7" s="1"/>
  <c r="D78" i="7"/>
  <c r="D77" i="9"/>
  <c r="G77" i="9"/>
  <c r="C78" i="9" s="1"/>
  <c r="D77" i="8"/>
  <c r="G77" i="8"/>
  <c r="C78" i="8" s="1"/>
  <c r="G68" i="4"/>
  <c r="C69" i="4" s="1"/>
  <c r="D68" i="4"/>
  <c r="D68" i="5"/>
  <c r="G68" i="5"/>
  <c r="C69" i="5" s="1"/>
  <c r="D69" i="3"/>
  <c r="G69" i="3"/>
  <c r="C70" i="3" s="1"/>
  <c r="G59" i="1"/>
  <c r="C60" i="1" s="1"/>
  <c r="D59" i="1"/>
  <c r="G69" i="2" l="1"/>
  <c r="C70" i="2" s="1"/>
  <c r="D69" i="2"/>
  <c r="D79" i="11"/>
  <c r="G79" i="11"/>
  <c r="C80" i="11" s="1"/>
  <c r="G79" i="13"/>
  <c r="C80" i="13" s="1"/>
  <c r="D79" i="13"/>
  <c r="G78" i="10"/>
  <c r="C79" i="10" s="1"/>
  <c r="D78" i="10"/>
  <c r="D79" i="12"/>
  <c r="G79" i="12"/>
  <c r="C80" i="12" s="1"/>
  <c r="G78" i="9"/>
  <c r="C79" i="9" s="1"/>
  <c r="D78" i="9"/>
  <c r="G78" i="8"/>
  <c r="C79" i="8" s="1"/>
  <c r="D78" i="8"/>
  <c r="D79" i="7"/>
  <c r="G79" i="7"/>
  <c r="C80" i="7" s="1"/>
  <c r="D69" i="5"/>
  <c r="G69" i="5"/>
  <c r="C70" i="5" s="1"/>
  <c r="G69" i="4"/>
  <c r="C70" i="4" s="1"/>
  <c r="D69" i="4"/>
  <c r="G70" i="3"/>
  <c r="C71" i="3" s="1"/>
  <c r="D70" i="3"/>
  <c r="D60" i="1"/>
  <c r="G60" i="1"/>
  <c r="C61" i="1" s="1"/>
  <c r="D70" i="2" l="1"/>
  <c r="G70" i="2"/>
  <c r="C71" i="2" s="1"/>
  <c r="G80" i="12"/>
  <c r="C81" i="12" s="1"/>
  <c r="D80" i="12"/>
  <c r="D79" i="10"/>
  <c r="G79" i="10"/>
  <c r="C80" i="10" s="1"/>
  <c r="D80" i="13"/>
  <c r="G80" i="13"/>
  <c r="C81" i="13" s="1"/>
  <c r="D80" i="11"/>
  <c r="G80" i="11"/>
  <c r="C81" i="11" s="1"/>
  <c r="G80" i="7"/>
  <c r="C81" i="7" s="1"/>
  <c r="D80" i="7"/>
  <c r="D79" i="8"/>
  <c r="G79" i="8"/>
  <c r="C80" i="8" s="1"/>
  <c r="G79" i="9"/>
  <c r="C80" i="9" s="1"/>
  <c r="D79" i="9"/>
  <c r="G70" i="5"/>
  <c r="C71" i="5" s="1"/>
  <c r="D70" i="5"/>
  <c r="D70" i="4"/>
  <c r="G70" i="4"/>
  <c r="C71" i="4" s="1"/>
  <c r="G71" i="3"/>
  <c r="C72" i="3" s="1"/>
  <c r="D71" i="3"/>
  <c r="G61" i="1"/>
  <c r="C62" i="1" s="1"/>
  <c r="D61" i="1"/>
  <c r="G71" i="2" l="1"/>
  <c r="C72" i="2" s="1"/>
  <c r="D71" i="2"/>
  <c r="G81" i="11"/>
  <c r="C82" i="11" s="1"/>
  <c r="D81" i="11"/>
  <c r="D81" i="13"/>
  <c r="G81" i="13"/>
  <c r="C82" i="13" s="1"/>
  <c r="D80" i="10"/>
  <c r="G80" i="10"/>
  <c r="C81" i="10" s="1"/>
  <c r="G81" i="12"/>
  <c r="C82" i="12" s="1"/>
  <c r="D81" i="12"/>
  <c r="G80" i="9"/>
  <c r="C81" i="9" s="1"/>
  <c r="D80" i="9"/>
  <c r="G80" i="8"/>
  <c r="C81" i="8" s="1"/>
  <c r="D80" i="8"/>
  <c r="D81" i="7"/>
  <c r="G81" i="7"/>
  <c r="C82" i="7" s="1"/>
  <c r="D71" i="4"/>
  <c r="G71" i="4"/>
  <c r="C72" i="4" s="1"/>
  <c r="D71" i="5"/>
  <c r="G71" i="5"/>
  <c r="C72" i="5" s="1"/>
  <c r="G72" i="3"/>
  <c r="C73" i="3" s="1"/>
  <c r="D72" i="3"/>
  <c r="G62" i="1"/>
  <c r="C63" i="1" s="1"/>
  <c r="D62" i="1"/>
  <c r="G72" i="2" l="1"/>
  <c r="C73" i="2" s="1"/>
  <c r="D72" i="2"/>
  <c r="D82" i="12"/>
  <c r="G82" i="12"/>
  <c r="C83" i="12" s="1"/>
  <c r="G81" i="10"/>
  <c r="C82" i="10" s="1"/>
  <c r="D81" i="10"/>
  <c r="G82" i="13"/>
  <c r="C83" i="13" s="1"/>
  <c r="D82" i="13"/>
  <c r="D82" i="11"/>
  <c r="G82" i="11"/>
  <c r="C83" i="11" s="1"/>
  <c r="G82" i="7"/>
  <c r="C83" i="7" s="1"/>
  <c r="D82" i="7"/>
  <c r="D81" i="8"/>
  <c r="G81" i="8"/>
  <c r="C82" i="8" s="1"/>
  <c r="D81" i="9"/>
  <c r="G81" i="9"/>
  <c r="C82" i="9" s="1"/>
  <c r="G72" i="5"/>
  <c r="C73" i="5" s="1"/>
  <c r="D72" i="5"/>
  <c r="D72" i="4"/>
  <c r="G72" i="4"/>
  <c r="C73" i="4" s="1"/>
  <c r="D73" i="3"/>
  <c r="G73" i="3"/>
  <c r="C74" i="3" s="1"/>
  <c r="D63" i="1"/>
  <c r="G63" i="1"/>
  <c r="C64" i="1" s="1"/>
  <c r="D73" i="2" l="1"/>
  <c r="G73" i="2"/>
  <c r="C74" i="2" s="1"/>
  <c r="D83" i="12"/>
  <c r="G83" i="12"/>
  <c r="C84" i="12" s="1"/>
  <c r="G83" i="11"/>
  <c r="C84" i="11" s="1"/>
  <c r="D83" i="11"/>
  <c r="G83" i="13"/>
  <c r="C84" i="13" s="1"/>
  <c r="D83" i="13"/>
  <c r="G82" i="10"/>
  <c r="C83" i="10" s="1"/>
  <c r="D82" i="10"/>
  <c r="G82" i="9"/>
  <c r="C83" i="9" s="1"/>
  <c r="D82" i="9"/>
  <c r="D82" i="8"/>
  <c r="G82" i="8"/>
  <c r="C83" i="8" s="1"/>
  <c r="D83" i="7"/>
  <c r="G83" i="7"/>
  <c r="C84" i="7" s="1"/>
  <c r="G73" i="4"/>
  <c r="C74" i="4" s="1"/>
  <c r="D73" i="4"/>
  <c r="D73" i="5"/>
  <c r="G73" i="5"/>
  <c r="C74" i="5" s="1"/>
  <c r="G74" i="3"/>
  <c r="C75" i="3" s="1"/>
  <c r="D74" i="3"/>
  <c r="G64" i="1"/>
  <c r="C65" i="1" s="1"/>
  <c r="D64" i="1"/>
  <c r="G74" i="2" l="1"/>
  <c r="C75" i="2" s="1"/>
  <c r="D74" i="2"/>
  <c r="D83" i="10"/>
  <c r="G83" i="10"/>
  <c r="C84" i="10" s="1"/>
  <c r="D84" i="13"/>
  <c r="G84" i="13"/>
  <c r="C85" i="13" s="1"/>
  <c r="G84" i="12"/>
  <c r="C85" i="12" s="1"/>
  <c r="D84" i="12"/>
  <c r="D84" i="11"/>
  <c r="G84" i="11"/>
  <c r="C85" i="11" s="1"/>
  <c r="G84" i="7"/>
  <c r="C85" i="7" s="1"/>
  <c r="D84" i="7"/>
  <c r="D83" i="8"/>
  <c r="G83" i="8"/>
  <c r="C84" i="8" s="1"/>
  <c r="G83" i="9"/>
  <c r="C84" i="9" s="1"/>
  <c r="D83" i="9"/>
  <c r="G74" i="5"/>
  <c r="C75" i="5" s="1"/>
  <c r="D74" i="5"/>
  <c r="D74" i="4"/>
  <c r="G74" i="4"/>
  <c r="C75" i="4" s="1"/>
  <c r="G75" i="3"/>
  <c r="C76" i="3" s="1"/>
  <c r="D75" i="3"/>
  <c r="D65" i="1"/>
  <c r="G65" i="1"/>
  <c r="C66" i="1" s="1"/>
  <c r="D75" i="2" l="1"/>
  <c r="G75" i="2"/>
  <c r="C76" i="2" s="1"/>
  <c r="G85" i="11"/>
  <c r="C86" i="11" s="1"/>
  <c r="D85" i="11"/>
  <c r="D85" i="13"/>
  <c r="G85" i="13"/>
  <c r="C86" i="13" s="1"/>
  <c r="D84" i="10"/>
  <c r="G84" i="10"/>
  <c r="C85" i="10" s="1"/>
  <c r="G85" i="12"/>
  <c r="C86" i="12" s="1"/>
  <c r="D85" i="12"/>
  <c r="D84" i="8"/>
  <c r="G84" i="8"/>
  <c r="C85" i="8" s="1"/>
  <c r="G84" i="9"/>
  <c r="C85" i="9" s="1"/>
  <c r="D84" i="9"/>
  <c r="D85" i="7"/>
  <c r="G85" i="7"/>
  <c r="C86" i="7" s="1"/>
  <c r="D75" i="4"/>
  <c r="G75" i="4"/>
  <c r="C76" i="4" s="1"/>
  <c r="G75" i="5"/>
  <c r="C76" i="5" s="1"/>
  <c r="D75" i="5"/>
  <c r="G76" i="3"/>
  <c r="C77" i="3" s="1"/>
  <c r="D76" i="3"/>
  <c r="G66" i="1"/>
  <c r="C67" i="1" s="1"/>
  <c r="D66" i="1"/>
  <c r="D76" i="2" l="1"/>
  <c r="G76" i="2"/>
  <c r="C77" i="2" s="1"/>
  <c r="G86" i="12"/>
  <c r="C87" i="12" s="1"/>
  <c r="D86" i="12"/>
  <c r="G85" i="10"/>
  <c r="C86" i="10" s="1"/>
  <c r="D85" i="10"/>
  <c r="G86" i="13"/>
  <c r="C87" i="13" s="1"/>
  <c r="D86" i="13"/>
  <c r="D86" i="11"/>
  <c r="G86" i="11"/>
  <c r="C87" i="11" s="1"/>
  <c r="D85" i="8"/>
  <c r="G85" i="8"/>
  <c r="C86" i="8" s="1"/>
  <c r="G86" i="7"/>
  <c r="C87" i="7" s="1"/>
  <c r="D86" i="7"/>
  <c r="D85" i="9"/>
  <c r="G85" i="9"/>
  <c r="C86" i="9" s="1"/>
  <c r="G76" i="5"/>
  <c r="C77" i="5" s="1"/>
  <c r="D76" i="5"/>
  <c r="D76" i="4"/>
  <c r="G76" i="4"/>
  <c r="C77" i="4" s="1"/>
  <c r="D77" i="3"/>
  <c r="G77" i="3"/>
  <c r="C78" i="3" s="1"/>
  <c r="G67" i="1"/>
  <c r="C68" i="1" s="1"/>
  <c r="D67" i="1"/>
  <c r="D77" i="2" l="1"/>
  <c r="G77" i="2"/>
  <c r="C78" i="2" s="1"/>
  <c r="G87" i="11"/>
  <c r="C88" i="11" s="1"/>
  <c r="D87" i="11"/>
  <c r="G87" i="13"/>
  <c r="C88" i="13" s="1"/>
  <c r="D87" i="13"/>
  <c r="G86" i="10"/>
  <c r="C87" i="10" s="1"/>
  <c r="D86" i="10"/>
  <c r="D87" i="12"/>
  <c r="G87" i="12"/>
  <c r="C88" i="12" s="1"/>
  <c r="G86" i="9"/>
  <c r="C87" i="9" s="1"/>
  <c r="D86" i="9"/>
  <c r="G86" i="8"/>
  <c r="C87" i="8" s="1"/>
  <c r="D86" i="8"/>
  <c r="D87" i="7"/>
  <c r="G87" i="7"/>
  <c r="C88" i="7" s="1"/>
  <c r="D77" i="5"/>
  <c r="G77" i="5"/>
  <c r="C78" i="5" s="1"/>
  <c r="G77" i="4"/>
  <c r="C78" i="4" s="1"/>
  <c r="D77" i="4"/>
  <c r="G78" i="3"/>
  <c r="C79" i="3" s="1"/>
  <c r="D78" i="3"/>
  <c r="G68" i="1"/>
  <c r="C69" i="1" s="1"/>
  <c r="D68" i="1"/>
  <c r="G78" i="2" l="1"/>
  <c r="C79" i="2" s="1"/>
  <c r="D78" i="2"/>
  <c r="G88" i="12"/>
  <c r="C89" i="12" s="1"/>
  <c r="D88" i="12"/>
  <c r="D87" i="10"/>
  <c r="G87" i="10"/>
  <c r="C88" i="10" s="1"/>
  <c r="D88" i="13"/>
  <c r="G88" i="13"/>
  <c r="C89" i="13" s="1"/>
  <c r="D88" i="11"/>
  <c r="G88" i="11"/>
  <c r="C89" i="11" s="1"/>
  <c r="G88" i="7"/>
  <c r="C89" i="7" s="1"/>
  <c r="D88" i="7"/>
  <c r="D87" i="8"/>
  <c r="G87" i="8"/>
  <c r="C88" i="8" s="1"/>
  <c r="G87" i="9"/>
  <c r="C88" i="9" s="1"/>
  <c r="D87" i="9"/>
  <c r="D78" i="4"/>
  <c r="G78" i="4"/>
  <c r="C79" i="4" s="1"/>
  <c r="G78" i="5"/>
  <c r="C79" i="5" s="1"/>
  <c r="D78" i="5"/>
  <c r="G79" i="3"/>
  <c r="C80" i="3" s="1"/>
  <c r="D79" i="3"/>
  <c r="G69" i="1"/>
  <c r="C70" i="1" s="1"/>
  <c r="D69" i="1"/>
  <c r="G79" i="2" l="1"/>
  <c r="C80" i="2" s="1"/>
  <c r="D79" i="2"/>
  <c r="G89" i="11"/>
  <c r="C90" i="11" s="1"/>
  <c r="D89" i="11"/>
  <c r="D89" i="13"/>
  <c r="G89" i="13"/>
  <c r="C90" i="13" s="1"/>
  <c r="D88" i="10"/>
  <c r="G88" i="10"/>
  <c r="C89" i="10" s="1"/>
  <c r="G89" i="12"/>
  <c r="C90" i="12" s="1"/>
  <c r="D89" i="12"/>
  <c r="G88" i="9"/>
  <c r="C89" i="9" s="1"/>
  <c r="D88" i="9"/>
  <c r="G88" i="8"/>
  <c r="C89" i="8" s="1"/>
  <c r="D88" i="8"/>
  <c r="D89" i="7"/>
  <c r="G89" i="7"/>
  <c r="C90" i="7" s="1"/>
  <c r="G79" i="5"/>
  <c r="C80" i="5" s="1"/>
  <c r="D79" i="5"/>
  <c r="G79" i="4"/>
  <c r="C80" i="4" s="1"/>
  <c r="D79" i="4"/>
  <c r="G80" i="3"/>
  <c r="C81" i="3" s="1"/>
  <c r="D80" i="3"/>
  <c r="D70" i="1"/>
  <c r="G70" i="1"/>
  <c r="C71" i="1" s="1"/>
  <c r="G80" i="2" l="1"/>
  <c r="C81" i="2" s="1"/>
  <c r="D80" i="2"/>
  <c r="D90" i="12"/>
  <c r="G90" i="12"/>
  <c r="C91" i="12" s="1"/>
  <c r="G89" i="10"/>
  <c r="C90" i="10" s="1"/>
  <c r="D89" i="10"/>
  <c r="G90" i="13"/>
  <c r="C91" i="13" s="1"/>
  <c r="D90" i="13"/>
  <c r="D90" i="11"/>
  <c r="G90" i="11"/>
  <c r="C91" i="11" s="1"/>
  <c r="G90" i="7"/>
  <c r="C91" i="7" s="1"/>
  <c r="D90" i="7"/>
  <c r="D89" i="8"/>
  <c r="G89" i="8"/>
  <c r="C90" i="8" s="1"/>
  <c r="D89" i="9"/>
  <c r="G89" i="9"/>
  <c r="C90" i="9" s="1"/>
  <c r="D80" i="4"/>
  <c r="G80" i="4"/>
  <c r="C81" i="4" s="1"/>
  <c r="G80" i="5"/>
  <c r="C81" i="5" s="1"/>
  <c r="D80" i="5"/>
  <c r="D81" i="3"/>
  <c r="G81" i="3"/>
  <c r="C82" i="3" s="1"/>
  <c r="D71" i="1"/>
  <c r="G71" i="1"/>
  <c r="C72" i="1" s="1"/>
  <c r="D81" i="2" l="1"/>
  <c r="G81" i="2"/>
  <c r="C82" i="2" s="1"/>
  <c r="D91" i="12"/>
  <c r="G91" i="12"/>
  <c r="C92" i="12" s="1"/>
  <c r="G91" i="11"/>
  <c r="C92" i="11" s="1"/>
  <c r="D91" i="11"/>
  <c r="G91" i="13"/>
  <c r="C92" i="13" s="1"/>
  <c r="D91" i="13"/>
  <c r="G90" i="10"/>
  <c r="C91" i="10" s="1"/>
  <c r="D90" i="10"/>
  <c r="G90" i="9"/>
  <c r="C91" i="9" s="1"/>
  <c r="D90" i="9"/>
  <c r="G90" i="8"/>
  <c r="C91" i="8" s="1"/>
  <c r="D90" i="8"/>
  <c r="D91" i="7"/>
  <c r="G91" i="7"/>
  <c r="C92" i="7" s="1"/>
  <c r="D81" i="5"/>
  <c r="G81" i="5"/>
  <c r="C82" i="5" s="1"/>
  <c r="G81" i="4"/>
  <c r="C82" i="4" s="1"/>
  <c r="D81" i="4"/>
  <c r="G82" i="3"/>
  <c r="C83" i="3" s="1"/>
  <c r="D82" i="3"/>
  <c r="G72" i="1"/>
  <c r="C73" i="1" s="1"/>
  <c r="D72" i="1"/>
  <c r="D82" i="2" l="1"/>
  <c r="G82" i="2"/>
  <c r="C83" i="2" s="1"/>
  <c r="D91" i="10"/>
  <c r="G91" i="10"/>
  <c r="C92" i="10" s="1"/>
  <c r="G92" i="12"/>
  <c r="C93" i="12" s="1"/>
  <c r="D92" i="12"/>
  <c r="D92" i="13"/>
  <c r="G92" i="13"/>
  <c r="C93" i="13" s="1"/>
  <c r="D92" i="11"/>
  <c r="G92" i="11"/>
  <c r="C93" i="11" s="1"/>
  <c r="G92" i="7"/>
  <c r="C93" i="7" s="1"/>
  <c r="D92" i="7"/>
  <c r="D91" i="8"/>
  <c r="G91" i="8"/>
  <c r="C92" i="8" s="1"/>
  <c r="G91" i="9"/>
  <c r="C92" i="9" s="1"/>
  <c r="D91" i="9"/>
  <c r="D82" i="4"/>
  <c r="G82" i="4"/>
  <c r="C83" i="4" s="1"/>
  <c r="G82" i="5"/>
  <c r="C83" i="5" s="1"/>
  <c r="D82" i="5"/>
  <c r="G83" i="3"/>
  <c r="C84" i="3" s="1"/>
  <c r="D83" i="3"/>
  <c r="D73" i="1"/>
  <c r="G73" i="1"/>
  <c r="C74" i="1" s="1"/>
  <c r="D83" i="2" l="1"/>
  <c r="G83" i="2"/>
  <c r="C84" i="2" s="1"/>
  <c r="D93" i="13"/>
  <c r="G93" i="13"/>
  <c r="C94" i="13" s="1"/>
  <c r="G93" i="11"/>
  <c r="C94" i="11" s="1"/>
  <c r="D93" i="11"/>
  <c r="D92" i="10"/>
  <c r="G92" i="10"/>
  <c r="C93" i="10" s="1"/>
  <c r="G93" i="12"/>
  <c r="C94" i="12" s="1"/>
  <c r="D93" i="12"/>
  <c r="G92" i="9"/>
  <c r="C93" i="9" s="1"/>
  <c r="D92" i="9"/>
  <c r="G92" i="8"/>
  <c r="C93" i="8" s="1"/>
  <c r="D92" i="8"/>
  <c r="D93" i="7"/>
  <c r="G93" i="7"/>
  <c r="C94" i="7" s="1"/>
  <c r="G83" i="5"/>
  <c r="C84" i="5" s="1"/>
  <c r="D83" i="5"/>
  <c r="G83" i="4"/>
  <c r="C84" i="4" s="1"/>
  <c r="D83" i="4"/>
  <c r="D84" i="3"/>
  <c r="G84" i="3"/>
  <c r="C85" i="3" s="1"/>
  <c r="D74" i="1"/>
  <c r="G74" i="1"/>
  <c r="C75" i="1" s="1"/>
  <c r="D84" i="2" l="1"/>
  <c r="G84" i="2"/>
  <c r="C85" i="2" s="1"/>
  <c r="G94" i="12"/>
  <c r="C95" i="12" s="1"/>
  <c r="D94" i="12"/>
  <c r="G94" i="13"/>
  <c r="C95" i="13" s="1"/>
  <c r="D94" i="13"/>
  <c r="G93" i="10"/>
  <c r="C94" i="10" s="1"/>
  <c r="D93" i="10"/>
  <c r="D94" i="11"/>
  <c r="G94" i="11"/>
  <c r="C95" i="11" s="1"/>
  <c r="G94" i="7"/>
  <c r="C95" i="7" s="1"/>
  <c r="D94" i="7"/>
  <c r="D93" i="8"/>
  <c r="G93" i="8"/>
  <c r="C94" i="8" s="1"/>
  <c r="D93" i="9"/>
  <c r="G93" i="9"/>
  <c r="C94" i="9" s="1"/>
  <c r="G84" i="4"/>
  <c r="C85" i="4" s="1"/>
  <c r="D84" i="4"/>
  <c r="G84" i="5"/>
  <c r="C85" i="5" s="1"/>
  <c r="D84" i="5"/>
  <c r="D85" i="3"/>
  <c r="G85" i="3"/>
  <c r="C86" i="3" s="1"/>
  <c r="G75" i="1"/>
  <c r="C76" i="1" s="1"/>
  <c r="D75" i="1"/>
  <c r="D85" i="2" l="1"/>
  <c r="G85" i="2"/>
  <c r="C86" i="2" s="1"/>
  <c r="D95" i="11"/>
  <c r="G95" i="11"/>
  <c r="C96" i="11" s="1"/>
  <c r="G94" i="10"/>
  <c r="C95" i="10" s="1"/>
  <c r="D94" i="10"/>
  <c r="G95" i="13"/>
  <c r="C96" i="13" s="1"/>
  <c r="D95" i="13"/>
  <c r="D95" i="12"/>
  <c r="G95" i="12"/>
  <c r="C96" i="12" s="1"/>
  <c r="G94" i="8"/>
  <c r="C95" i="8" s="1"/>
  <c r="D94" i="8"/>
  <c r="G94" i="9"/>
  <c r="C95" i="9" s="1"/>
  <c r="D94" i="9"/>
  <c r="D95" i="7"/>
  <c r="G95" i="7"/>
  <c r="C96" i="7" s="1"/>
  <c r="D85" i="5"/>
  <c r="G85" i="5"/>
  <c r="C86" i="5" s="1"/>
  <c r="G85" i="4"/>
  <c r="C86" i="4" s="1"/>
  <c r="D85" i="4"/>
  <c r="G86" i="3"/>
  <c r="C87" i="3" s="1"/>
  <c r="D86" i="3"/>
  <c r="G76" i="1"/>
  <c r="C77" i="1" s="1"/>
  <c r="D76" i="1"/>
  <c r="D86" i="2" l="1"/>
  <c r="G86" i="2"/>
  <c r="C87" i="2" s="1"/>
  <c r="G96" i="12"/>
  <c r="C97" i="12" s="1"/>
  <c r="D96" i="12"/>
  <c r="D96" i="11"/>
  <c r="G96" i="11"/>
  <c r="C97" i="11" s="1"/>
  <c r="D96" i="13"/>
  <c r="G96" i="13"/>
  <c r="C97" i="13" s="1"/>
  <c r="D95" i="10"/>
  <c r="G95" i="10"/>
  <c r="C96" i="10" s="1"/>
  <c r="D95" i="8"/>
  <c r="G95" i="8"/>
  <c r="C96" i="8" s="1"/>
  <c r="G96" i="7"/>
  <c r="C97" i="7" s="1"/>
  <c r="D96" i="7"/>
  <c r="G95" i="9"/>
  <c r="C96" i="9" s="1"/>
  <c r="D95" i="9"/>
  <c r="D86" i="4"/>
  <c r="G86" i="4"/>
  <c r="C87" i="4" s="1"/>
  <c r="G86" i="5"/>
  <c r="C87" i="5" s="1"/>
  <c r="D86" i="5"/>
  <c r="G87" i="3"/>
  <c r="C88" i="3" s="1"/>
  <c r="D87" i="3"/>
  <c r="G77" i="1"/>
  <c r="C78" i="1" s="1"/>
  <c r="D77" i="1"/>
  <c r="G87" i="2" l="1"/>
  <c r="C88" i="2" s="1"/>
  <c r="D87" i="2"/>
  <c r="D96" i="10"/>
  <c r="G96" i="10"/>
  <c r="C97" i="10" s="1"/>
  <c r="D97" i="13"/>
  <c r="G97" i="13"/>
  <c r="C98" i="13" s="1"/>
  <c r="G97" i="11"/>
  <c r="C98" i="11" s="1"/>
  <c r="D97" i="11"/>
  <c r="G97" i="12"/>
  <c r="C98" i="12" s="1"/>
  <c r="D97" i="12"/>
  <c r="D97" i="7"/>
  <c r="G97" i="7"/>
  <c r="C98" i="7" s="1"/>
  <c r="G96" i="9"/>
  <c r="C97" i="9" s="1"/>
  <c r="D96" i="9"/>
  <c r="G96" i="8"/>
  <c r="C97" i="8" s="1"/>
  <c r="D96" i="8"/>
  <c r="G87" i="5"/>
  <c r="C88" i="5" s="1"/>
  <c r="D87" i="5"/>
  <c r="G87" i="4"/>
  <c r="C88" i="4" s="1"/>
  <c r="D87" i="4"/>
  <c r="G88" i="3"/>
  <c r="C89" i="3" s="1"/>
  <c r="D88" i="3"/>
  <c r="G78" i="1"/>
  <c r="C79" i="1" s="1"/>
  <c r="D78" i="1"/>
  <c r="D88" i="2" l="1"/>
  <c r="G88" i="2"/>
  <c r="C89" i="2" s="1"/>
  <c r="D98" i="11"/>
  <c r="G98" i="11"/>
  <c r="C99" i="11" s="1"/>
  <c r="G97" i="10"/>
  <c r="C98" i="10" s="1"/>
  <c r="D97" i="10"/>
  <c r="D98" i="12"/>
  <c r="G98" i="12"/>
  <c r="C99" i="12" s="1"/>
  <c r="G98" i="13"/>
  <c r="C99" i="13" s="1"/>
  <c r="D98" i="13"/>
  <c r="D97" i="8"/>
  <c r="G97" i="8"/>
  <c r="C98" i="8" s="1"/>
  <c r="G98" i="7"/>
  <c r="C99" i="7" s="1"/>
  <c r="D98" i="7"/>
  <c r="D97" i="9"/>
  <c r="G97" i="9"/>
  <c r="C98" i="9" s="1"/>
  <c r="G88" i="5"/>
  <c r="C89" i="5" s="1"/>
  <c r="D88" i="5"/>
  <c r="D88" i="4"/>
  <c r="G88" i="4"/>
  <c r="C89" i="4" s="1"/>
  <c r="D89" i="3"/>
  <c r="G89" i="3"/>
  <c r="C90" i="3" s="1"/>
  <c r="D79" i="1"/>
  <c r="G79" i="1"/>
  <c r="C80" i="1" s="1"/>
  <c r="D89" i="2" l="1"/>
  <c r="G89" i="2"/>
  <c r="C90" i="2" s="1"/>
  <c r="D99" i="12"/>
  <c r="G99" i="12"/>
  <c r="C100" i="12" s="1"/>
  <c r="G99" i="11"/>
  <c r="C100" i="11" s="1"/>
  <c r="D99" i="11"/>
  <c r="G99" i="13"/>
  <c r="C100" i="13" s="1"/>
  <c r="D99" i="13"/>
  <c r="G98" i="10"/>
  <c r="C99" i="10" s="1"/>
  <c r="D98" i="10"/>
  <c r="G98" i="9"/>
  <c r="C99" i="9" s="1"/>
  <c r="D98" i="9"/>
  <c r="D98" i="8"/>
  <c r="G98" i="8"/>
  <c r="C99" i="8" s="1"/>
  <c r="D99" i="7"/>
  <c r="G99" i="7"/>
  <c r="C100" i="7" s="1"/>
  <c r="G89" i="4"/>
  <c r="C90" i="4" s="1"/>
  <c r="D89" i="4"/>
  <c r="D89" i="5"/>
  <c r="G89" i="5"/>
  <c r="C90" i="5" s="1"/>
  <c r="G90" i="3"/>
  <c r="C91" i="3" s="1"/>
  <c r="D90" i="3"/>
  <c r="D80" i="1"/>
  <c r="G80" i="1"/>
  <c r="C81" i="1" s="1"/>
  <c r="D90" i="2" l="1"/>
  <c r="G90" i="2"/>
  <c r="C91" i="2" s="1"/>
  <c r="D99" i="10"/>
  <c r="G99" i="10"/>
  <c r="C100" i="10" s="1"/>
  <c r="G100" i="12"/>
  <c r="C101" i="12" s="1"/>
  <c r="D100" i="12"/>
  <c r="D100" i="13"/>
  <c r="G100" i="13"/>
  <c r="C101" i="13" s="1"/>
  <c r="D100" i="11"/>
  <c r="G100" i="11"/>
  <c r="C101" i="11" s="1"/>
  <c r="G100" i="7"/>
  <c r="C101" i="7" s="1"/>
  <c r="D100" i="7"/>
  <c r="D99" i="8"/>
  <c r="G99" i="8"/>
  <c r="C100" i="8" s="1"/>
  <c r="G99" i="9"/>
  <c r="C100" i="9" s="1"/>
  <c r="D99" i="9"/>
  <c r="G90" i="5"/>
  <c r="C91" i="5" s="1"/>
  <c r="D90" i="5"/>
  <c r="D90" i="4"/>
  <c r="G90" i="4"/>
  <c r="C91" i="4" s="1"/>
  <c r="G91" i="3"/>
  <c r="C92" i="3" s="1"/>
  <c r="D91" i="3"/>
  <c r="D81" i="1"/>
  <c r="G81" i="1"/>
  <c r="C82" i="1" s="1"/>
  <c r="D91" i="2" l="1"/>
  <c r="G91" i="2"/>
  <c r="C92" i="2" s="1"/>
  <c r="G101" i="11"/>
  <c r="C102" i="11" s="1"/>
  <c r="D101" i="11"/>
  <c r="D101" i="13"/>
  <c r="G101" i="13"/>
  <c r="C102" i="13" s="1"/>
  <c r="D100" i="10"/>
  <c r="G100" i="10"/>
  <c r="C101" i="10" s="1"/>
  <c r="G101" i="12"/>
  <c r="C102" i="12" s="1"/>
  <c r="D101" i="12"/>
  <c r="D100" i="8"/>
  <c r="G100" i="8"/>
  <c r="C101" i="8" s="1"/>
  <c r="G100" i="9"/>
  <c r="C101" i="9" s="1"/>
  <c r="D100" i="9"/>
  <c r="D101" i="7"/>
  <c r="G101" i="7"/>
  <c r="C102" i="7" s="1"/>
  <c r="G91" i="4"/>
  <c r="C92" i="4" s="1"/>
  <c r="D91" i="4"/>
  <c r="G91" i="5"/>
  <c r="C92" i="5" s="1"/>
  <c r="D91" i="5"/>
  <c r="G92" i="3"/>
  <c r="C93" i="3" s="1"/>
  <c r="D92" i="3"/>
  <c r="D82" i="1"/>
  <c r="G82" i="1"/>
  <c r="C83" i="1" s="1"/>
  <c r="G92" i="2" l="1"/>
  <c r="C93" i="2" s="1"/>
  <c r="D92" i="2"/>
  <c r="G102" i="12"/>
  <c r="C103" i="12" s="1"/>
  <c r="D102" i="12"/>
  <c r="G101" i="10"/>
  <c r="C102" i="10" s="1"/>
  <c r="D101" i="10"/>
  <c r="G102" i="13"/>
  <c r="C103" i="13" s="1"/>
  <c r="D102" i="13"/>
  <c r="D102" i="11"/>
  <c r="G102" i="11"/>
  <c r="C103" i="11" s="1"/>
  <c r="G102" i="7"/>
  <c r="C103" i="7" s="1"/>
  <c r="D102" i="7"/>
  <c r="D101" i="9"/>
  <c r="G101" i="9"/>
  <c r="C102" i="9" s="1"/>
  <c r="D101" i="8"/>
  <c r="G101" i="8"/>
  <c r="C102" i="8" s="1"/>
  <c r="G92" i="5"/>
  <c r="C93" i="5" s="1"/>
  <c r="D92" i="5"/>
  <c r="G92" i="4"/>
  <c r="C93" i="4" s="1"/>
  <c r="D92" i="4"/>
  <c r="D93" i="3"/>
  <c r="G93" i="3"/>
  <c r="C94" i="3" s="1"/>
  <c r="G83" i="1"/>
  <c r="C84" i="1" s="1"/>
  <c r="D83" i="1"/>
  <c r="D93" i="2" l="1"/>
  <c r="G93" i="2"/>
  <c r="C94" i="2" s="1"/>
  <c r="G103" i="11"/>
  <c r="C104" i="11" s="1"/>
  <c r="D103" i="11"/>
  <c r="G103" i="13"/>
  <c r="C104" i="13" s="1"/>
  <c r="D103" i="13"/>
  <c r="D102" i="10"/>
  <c r="G102" i="10"/>
  <c r="C103" i="10" s="1"/>
  <c r="D103" i="12"/>
  <c r="G103" i="12"/>
  <c r="C104" i="12" s="1"/>
  <c r="G102" i="9"/>
  <c r="C103" i="9" s="1"/>
  <c r="D102" i="9"/>
  <c r="G102" i="8"/>
  <c r="C103" i="8" s="1"/>
  <c r="D102" i="8"/>
  <c r="G103" i="7"/>
  <c r="C104" i="7" s="1"/>
  <c r="D103" i="7"/>
  <c r="G93" i="4"/>
  <c r="C94" i="4" s="1"/>
  <c r="D93" i="4"/>
  <c r="D93" i="5"/>
  <c r="G93" i="5"/>
  <c r="C94" i="5" s="1"/>
  <c r="G94" i="3"/>
  <c r="C95" i="3" s="1"/>
  <c r="D94" i="3"/>
  <c r="D84" i="1"/>
  <c r="G84" i="1"/>
  <c r="C85" i="1" s="1"/>
  <c r="G94" i="2" l="1"/>
  <c r="C95" i="2" s="1"/>
  <c r="D94" i="2"/>
  <c r="G104" i="12"/>
  <c r="C105" i="12" s="1"/>
  <c r="D104" i="12"/>
  <c r="G103" i="10"/>
  <c r="C104" i="10" s="1"/>
  <c r="D103" i="10"/>
  <c r="D104" i="13"/>
  <c r="G104" i="13"/>
  <c r="C105" i="13" s="1"/>
  <c r="D104" i="11"/>
  <c r="G104" i="11"/>
  <c r="C105" i="11" s="1"/>
  <c r="G104" i="7"/>
  <c r="C105" i="7" s="1"/>
  <c r="D104" i="7"/>
  <c r="D103" i="8"/>
  <c r="G103" i="8"/>
  <c r="C104" i="8" s="1"/>
  <c r="G103" i="9"/>
  <c r="C104" i="9" s="1"/>
  <c r="D103" i="9"/>
  <c r="G94" i="5"/>
  <c r="C95" i="5" s="1"/>
  <c r="D94" i="5"/>
  <c r="D94" i="4"/>
  <c r="G94" i="4"/>
  <c r="C95" i="4" s="1"/>
  <c r="G95" i="3"/>
  <c r="C96" i="3" s="1"/>
  <c r="D95" i="3"/>
  <c r="G85" i="1"/>
  <c r="C86" i="1" s="1"/>
  <c r="D85" i="1"/>
  <c r="G95" i="2" l="1"/>
  <c r="C96" i="2" s="1"/>
  <c r="D95" i="2"/>
  <c r="G105" i="11"/>
  <c r="C106" i="11" s="1"/>
  <c r="D105" i="11"/>
  <c r="D105" i="13"/>
  <c r="G105" i="13"/>
  <c r="C106" i="13" s="1"/>
  <c r="D104" i="10"/>
  <c r="G104" i="10"/>
  <c r="C105" i="10" s="1"/>
  <c r="G105" i="12"/>
  <c r="C106" i="12" s="1"/>
  <c r="D105" i="12"/>
  <c r="G104" i="9"/>
  <c r="C105" i="9" s="1"/>
  <c r="D104" i="9"/>
  <c r="G104" i="8"/>
  <c r="C105" i="8" s="1"/>
  <c r="D104" i="8"/>
  <c r="D105" i="7"/>
  <c r="G105" i="7"/>
  <c r="C106" i="7" s="1"/>
  <c r="G95" i="4"/>
  <c r="C96" i="4" s="1"/>
  <c r="D95" i="4"/>
  <c r="G95" i="5"/>
  <c r="C96" i="5" s="1"/>
  <c r="D95" i="5"/>
  <c r="D96" i="3"/>
  <c r="G96" i="3"/>
  <c r="C97" i="3" s="1"/>
  <c r="D86" i="1"/>
  <c r="G86" i="1"/>
  <c r="C87" i="1" s="1"/>
  <c r="G96" i="2" l="1"/>
  <c r="C97" i="2" s="1"/>
  <c r="D96" i="2"/>
  <c r="D106" i="12"/>
  <c r="G106" i="12"/>
  <c r="C107" i="12" s="1"/>
  <c r="D105" i="10"/>
  <c r="G105" i="10"/>
  <c r="C106" i="10" s="1"/>
  <c r="G106" i="13"/>
  <c r="C107" i="13" s="1"/>
  <c r="D106" i="13"/>
  <c r="D106" i="11"/>
  <c r="G106" i="11"/>
  <c r="C107" i="11" s="1"/>
  <c r="D105" i="8"/>
  <c r="G105" i="8"/>
  <c r="C106" i="8" s="1"/>
  <c r="G106" i="7"/>
  <c r="C107" i="7" s="1"/>
  <c r="D106" i="7"/>
  <c r="D105" i="9"/>
  <c r="G105" i="9"/>
  <c r="C106" i="9" s="1"/>
  <c r="G96" i="5"/>
  <c r="C97" i="5" s="1"/>
  <c r="D96" i="5"/>
  <c r="D96" i="4"/>
  <c r="G96" i="4"/>
  <c r="C97" i="4" s="1"/>
  <c r="D97" i="3"/>
  <c r="G97" i="3"/>
  <c r="C98" i="3" s="1"/>
  <c r="D87" i="1"/>
  <c r="G87" i="1"/>
  <c r="C88" i="1" s="1"/>
  <c r="D97" i="2" l="1"/>
  <c r="G97" i="2"/>
  <c r="C98" i="2" s="1"/>
  <c r="D106" i="10"/>
  <c r="G106" i="10"/>
  <c r="C107" i="10" s="1"/>
  <c r="D107" i="12"/>
  <c r="G107" i="12"/>
  <c r="C108" i="12" s="1"/>
  <c r="D107" i="11"/>
  <c r="G107" i="11"/>
  <c r="C108" i="11" s="1"/>
  <c r="G107" i="13"/>
  <c r="C108" i="13" s="1"/>
  <c r="D107" i="13"/>
  <c r="G106" i="9"/>
  <c r="C107" i="9" s="1"/>
  <c r="D106" i="9"/>
  <c r="D107" i="7"/>
  <c r="G107" i="7"/>
  <c r="C108" i="7" s="1"/>
  <c r="G106" i="8"/>
  <c r="C107" i="8" s="1"/>
  <c r="D106" i="8"/>
  <c r="G97" i="4"/>
  <c r="C98" i="4" s="1"/>
  <c r="D97" i="4"/>
  <c r="D97" i="5"/>
  <c r="G97" i="5"/>
  <c r="C98" i="5" s="1"/>
  <c r="G98" i="3"/>
  <c r="C99" i="3" s="1"/>
  <c r="D98" i="3"/>
  <c r="D88" i="1"/>
  <c r="G88" i="1"/>
  <c r="C89" i="1" s="1"/>
  <c r="G98" i="2" l="1"/>
  <c r="C99" i="2" s="1"/>
  <c r="D98" i="2"/>
  <c r="D108" i="13"/>
  <c r="G108" i="13"/>
  <c r="C109" i="13" s="1"/>
  <c r="D107" i="10"/>
  <c r="G107" i="10"/>
  <c r="C108" i="10" s="1"/>
  <c r="D108" i="11"/>
  <c r="G108" i="11"/>
  <c r="C109" i="11" s="1"/>
  <c r="G108" i="12"/>
  <c r="C109" i="12" s="1"/>
  <c r="D108" i="12"/>
  <c r="G108" i="7"/>
  <c r="C109" i="7" s="1"/>
  <c r="D108" i="7"/>
  <c r="D107" i="8"/>
  <c r="G107" i="8"/>
  <c r="C108" i="8" s="1"/>
  <c r="G107" i="9"/>
  <c r="C108" i="9" s="1"/>
  <c r="D107" i="9"/>
  <c r="G98" i="5"/>
  <c r="C99" i="5" s="1"/>
  <c r="D98" i="5"/>
  <c r="D98" i="4"/>
  <c r="G98" i="4"/>
  <c r="C99" i="4" s="1"/>
  <c r="G99" i="3"/>
  <c r="C100" i="3" s="1"/>
  <c r="D99" i="3"/>
  <c r="D89" i="1"/>
  <c r="G89" i="1"/>
  <c r="C90" i="1" s="1"/>
  <c r="D99" i="2" l="1"/>
  <c r="G99" i="2"/>
  <c r="C100" i="2" s="1"/>
  <c r="G109" i="11"/>
  <c r="C110" i="11" s="1"/>
  <c r="D109" i="11"/>
  <c r="D108" i="10"/>
  <c r="G108" i="10"/>
  <c r="C109" i="10" s="1"/>
  <c r="D109" i="13"/>
  <c r="G109" i="13"/>
  <c r="C110" i="13" s="1"/>
  <c r="G109" i="12"/>
  <c r="C110" i="12" s="1"/>
  <c r="D109" i="12"/>
  <c r="G108" i="9"/>
  <c r="C109" i="9" s="1"/>
  <c r="D108" i="9"/>
  <c r="G108" i="8"/>
  <c r="C109" i="8" s="1"/>
  <c r="D108" i="8"/>
  <c r="D109" i="7"/>
  <c r="G109" i="7"/>
  <c r="C110" i="7" s="1"/>
  <c r="G99" i="4"/>
  <c r="C100" i="4" s="1"/>
  <c r="D99" i="4"/>
  <c r="G99" i="5"/>
  <c r="C100" i="5" s="1"/>
  <c r="D99" i="5"/>
  <c r="D100" i="3"/>
  <c r="G100" i="3"/>
  <c r="C101" i="3" s="1"/>
  <c r="D90" i="1"/>
  <c r="G90" i="1"/>
  <c r="C91" i="1" s="1"/>
  <c r="D100" i="2" l="1"/>
  <c r="G100" i="2"/>
  <c r="C101" i="2" s="1"/>
  <c r="G110" i="12"/>
  <c r="C111" i="12" s="1"/>
  <c r="D110" i="12"/>
  <c r="G110" i="13"/>
  <c r="C111" i="13" s="1"/>
  <c r="D110" i="13"/>
  <c r="D109" i="10"/>
  <c r="G109" i="10"/>
  <c r="C110" i="10" s="1"/>
  <c r="D110" i="11"/>
  <c r="G110" i="11"/>
  <c r="C111" i="11" s="1"/>
  <c r="G110" i="7"/>
  <c r="C111" i="7" s="1"/>
  <c r="D110" i="7"/>
  <c r="D109" i="8"/>
  <c r="G109" i="8"/>
  <c r="C110" i="8" s="1"/>
  <c r="D109" i="9"/>
  <c r="G109" i="9"/>
  <c r="C110" i="9" s="1"/>
  <c r="G100" i="5"/>
  <c r="C101" i="5" s="1"/>
  <c r="D100" i="5"/>
  <c r="G100" i="4"/>
  <c r="C101" i="4" s="1"/>
  <c r="D100" i="4"/>
  <c r="D101" i="3"/>
  <c r="G101" i="3"/>
  <c r="C102" i="3" s="1"/>
  <c r="G91" i="1"/>
  <c r="C92" i="1" s="1"/>
  <c r="D91" i="1"/>
  <c r="D101" i="2" l="1"/>
  <c r="G101" i="2"/>
  <c r="C102" i="2" s="1"/>
  <c r="D111" i="11"/>
  <c r="G111" i="11"/>
  <c r="C112" i="11" s="1"/>
  <c r="G110" i="10"/>
  <c r="C111" i="10" s="1"/>
  <c r="D110" i="10"/>
  <c r="G111" i="13"/>
  <c r="C112" i="13" s="1"/>
  <c r="D111" i="13"/>
  <c r="D111" i="12"/>
  <c r="G111" i="12"/>
  <c r="C112" i="12" s="1"/>
  <c r="G110" i="9"/>
  <c r="C111" i="9" s="1"/>
  <c r="D110" i="9"/>
  <c r="G110" i="8"/>
  <c r="C111" i="8" s="1"/>
  <c r="D110" i="8"/>
  <c r="D111" i="7"/>
  <c r="G111" i="7"/>
  <c r="C112" i="7" s="1"/>
  <c r="G101" i="4"/>
  <c r="C102" i="4" s="1"/>
  <c r="D101" i="4"/>
  <c r="D101" i="5"/>
  <c r="G101" i="5"/>
  <c r="C102" i="5" s="1"/>
  <c r="G102" i="3"/>
  <c r="C103" i="3" s="1"/>
  <c r="D102" i="3"/>
  <c r="D92" i="1"/>
  <c r="G92" i="1"/>
  <c r="C93" i="1" s="1"/>
  <c r="D102" i="2" l="1"/>
  <c r="G102" i="2"/>
  <c r="C103" i="2" s="1"/>
  <c r="G112" i="12"/>
  <c r="C113" i="12" s="1"/>
  <c r="D112" i="12"/>
  <c r="D112" i="11"/>
  <c r="G112" i="11"/>
  <c r="C113" i="11" s="1"/>
  <c r="D112" i="13"/>
  <c r="G112" i="13"/>
  <c r="C113" i="13" s="1"/>
  <c r="D111" i="10"/>
  <c r="G111" i="10"/>
  <c r="C112" i="10" s="1"/>
  <c r="D112" i="7"/>
  <c r="G112" i="7"/>
  <c r="C113" i="7" s="1"/>
  <c r="D111" i="8"/>
  <c r="G111" i="8"/>
  <c r="C112" i="8" s="1"/>
  <c r="G111" i="9"/>
  <c r="C112" i="9" s="1"/>
  <c r="D111" i="9"/>
  <c r="G102" i="5"/>
  <c r="C103" i="5" s="1"/>
  <c r="D102" i="5"/>
  <c r="D102" i="4"/>
  <c r="G102" i="4"/>
  <c r="C103" i="4" s="1"/>
  <c r="G103" i="3"/>
  <c r="C104" i="3" s="1"/>
  <c r="D103" i="3"/>
  <c r="D93" i="1"/>
  <c r="G93" i="1"/>
  <c r="C94" i="1" s="1"/>
  <c r="G103" i="2" l="1"/>
  <c r="C104" i="2" s="1"/>
  <c r="D103" i="2"/>
  <c r="D112" i="10"/>
  <c r="G112" i="10"/>
  <c r="C113" i="10" s="1"/>
  <c r="D113" i="13"/>
  <c r="G113" i="13"/>
  <c r="C114" i="13" s="1"/>
  <c r="G113" i="11"/>
  <c r="C114" i="11" s="1"/>
  <c r="D113" i="11"/>
  <c r="G113" i="12"/>
  <c r="C114" i="12" s="1"/>
  <c r="D113" i="12"/>
  <c r="G112" i="9"/>
  <c r="C113" i="9" s="1"/>
  <c r="D112" i="9"/>
  <c r="D113" i="7"/>
  <c r="G113" i="7"/>
  <c r="C114" i="7" s="1"/>
  <c r="G112" i="8"/>
  <c r="C113" i="8" s="1"/>
  <c r="D112" i="8"/>
  <c r="G103" i="4"/>
  <c r="C104" i="4" s="1"/>
  <c r="D103" i="4"/>
  <c r="G103" i="5"/>
  <c r="C104" i="5" s="1"/>
  <c r="D103" i="5"/>
  <c r="G104" i="3"/>
  <c r="C105" i="3" s="1"/>
  <c r="D104" i="3"/>
  <c r="D94" i="1"/>
  <c r="G94" i="1"/>
  <c r="C95" i="1" s="1"/>
  <c r="G104" i="2" l="1"/>
  <c r="C105" i="2" s="1"/>
  <c r="D104" i="2"/>
  <c r="D114" i="12"/>
  <c r="G114" i="12"/>
  <c r="C115" i="12" s="1"/>
  <c r="D113" i="10"/>
  <c r="G113" i="10"/>
  <c r="C114" i="10" s="1"/>
  <c r="D114" i="11"/>
  <c r="G114" i="11"/>
  <c r="C115" i="11" s="1"/>
  <c r="G114" i="13"/>
  <c r="C115" i="13" s="1"/>
  <c r="D114" i="13"/>
  <c r="G113" i="8"/>
  <c r="C114" i="8" s="1"/>
  <c r="D113" i="8"/>
  <c r="D114" i="7"/>
  <c r="G114" i="7"/>
  <c r="C115" i="7" s="1"/>
  <c r="D113" i="9"/>
  <c r="G113" i="9"/>
  <c r="C114" i="9" s="1"/>
  <c r="G104" i="5"/>
  <c r="C105" i="5" s="1"/>
  <c r="D104" i="5"/>
  <c r="D104" i="4"/>
  <c r="G104" i="4"/>
  <c r="C105" i="4" s="1"/>
  <c r="D105" i="3"/>
  <c r="G105" i="3"/>
  <c r="C106" i="3" s="1"/>
  <c r="D95" i="1"/>
  <c r="G95" i="1"/>
  <c r="C96" i="1" s="1"/>
  <c r="G105" i="2" l="1"/>
  <c r="C106" i="2" s="1"/>
  <c r="D105" i="2"/>
  <c r="G115" i="13"/>
  <c r="C116" i="13" s="1"/>
  <c r="D115" i="13"/>
  <c r="G114" i="10"/>
  <c r="C115" i="10" s="1"/>
  <c r="D114" i="10"/>
  <c r="D115" i="11"/>
  <c r="G115" i="11"/>
  <c r="C116" i="11" s="1"/>
  <c r="D115" i="12"/>
  <c r="G115" i="12"/>
  <c r="C116" i="12" s="1"/>
  <c r="G114" i="9"/>
  <c r="C115" i="9" s="1"/>
  <c r="D114" i="9"/>
  <c r="D115" i="7"/>
  <c r="G115" i="7"/>
  <c r="C116" i="7" s="1"/>
  <c r="G114" i="8"/>
  <c r="C115" i="8" s="1"/>
  <c r="D114" i="8"/>
  <c r="G105" i="4"/>
  <c r="C106" i="4" s="1"/>
  <c r="D105" i="4"/>
  <c r="D105" i="5"/>
  <c r="G105" i="5"/>
  <c r="C106" i="5" s="1"/>
  <c r="G106" i="3"/>
  <c r="C107" i="3" s="1"/>
  <c r="D106" i="3"/>
  <c r="D96" i="1"/>
  <c r="G96" i="1"/>
  <c r="C97" i="1" s="1"/>
  <c r="G106" i="2" l="1"/>
  <c r="C107" i="2" s="1"/>
  <c r="D106" i="2"/>
  <c r="G116" i="12"/>
  <c r="C117" i="12" s="1"/>
  <c r="D116" i="12"/>
  <c r="D116" i="11"/>
  <c r="G116" i="11"/>
  <c r="C117" i="11" s="1"/>
  <c r="G115" i="10"/>
  <c r="C116" i="10" s="1"/>
  <c r="D115" i="10"/>
  <c r="D116" i="13"/>
  <c r="G116" i="13"/>
  <c r="C117" i="13" s="1"/>
  <c r="D115" i="8"/>
  <c r="G115" i="8"/>
  <c r="C116" i="8" s="1"/>
  <c r="G116" i="7"/>
  <c r="C117" i="7" s="1"/>
  <c r="D116" i="7"/>
  <c r="G115" i="9"/>
  <c r="C116" i="9" s="1"/>
  <c r="D115" i="9"/>
  <c r="G106" i="5"/>
  <c r="C107" i="5" s="1"/>
  <c r="D106" i="5"/>
  <c r="D106" i="4"/>
  <c r="G106" i="4"/>
  <c r="C107" i="4" s="1"/>
  <c r="G107" i="3"/>
  <c r="C108" i="3" s="1"/>
  <c r="D107" i="3"/>
  <c r="D97" i="1"/>
  <c r="G97" i="1"/>
  <c r="C98" i="1" s="1"/>
  <c r="G107" i="2" l="1"/>
  <c r="C108" i="2" s="1"/>
  <c r="D107" i="2"/>
  <c r="D117" i="13"/>
  <c r="G117" i="13"/>
  <c r="C118" i="13" s="1"/>
  <c r="D116" i="10"/>
  <c r="G116" i="10"/>
  <c r="C117" i="10" s="1"/>
  <c r="G117" i="11"/>
  <c r="C118" i="11" s="1"/>
  <c r="D117" i="11"/>
  <c r="G117" i="12"/>
  <c r="C118" i="12" s="1"/>
  <c r="D117" i="12"/>
  <c r="G116" i="9"/>
  <c r="C117" i="9" s="1"/>
  <c r="D116" i="9"/>
  <c r="D117" i="7"/>
  <c r="G117" i="7"/>
  <c r="C118" i="7" s="1"/>
  <c r="G116" i="8"/>
  <c r="C117" i="8" s="1"/>
  <c r="D116" i="8"/>
  <c r="G107" i="4"/>
  <c r="C108" i="4" s="1"/>
  <c r="D107" i="4"/>
  <c r="G107" i="5"/>
  <c r="C108" i="5" s="1"/>
  <c r="D107" i="5"/>
  <c r="G108" i="3"/>
  <c r="C109" i="3" s="1"/>
  <c r="D108" i="3"/>
  <c r="D98" i="1"/>
  <c r="G98" i="1"/>
  <c r="C99" i="1" s="1"/>
  <c r="G108" i="2" l="1"/>
  <c r="C109" i="2" s="1"/>
  <c r="D108" i="2"/>
  <c r="G118" i="12"/>
  <c r="C119" i="12" s="1"/>
  <c r="D118" i="12"/>
  <c r="D117" i="10"/>
  <c r="G117" i="10"/>
  <c r="C118" i="10" s="1"/>
  <c r="G118" i="13"/>
  <c r="C119" i="13" s="1"/>
  <c r="D118" i="13"/>
  <c r="D118" i="11"/>
  <c r="G118" i="11"/>
  <c r="C119" i="11" s="1"/>
  <c r="G117" i="8"/>
  <c r="C118" i="8" s="1"/>
  <c r="D117" i="8"/>
  <c r="G118" i="7"/>
  <c r="C119" i="7" s="1"/>
  <c r="D118" i="7"/>
  <c r="D117" i="9"/>
  <c r="G117" i="9"/>
  <c r="C118" i="9" s="1"/>
  <c r="G108" i="5"/>
  <c r="C109" i="5" s="1"/>
  <c r="D108" i="5"/>
  <c r="G108" i="4"/>
  <c r="C109" i="4" s="1"/>
  <c r="D108" i="4"/>
  <c r="D109" i="3"/>
  <c r="G109" i="3"/>
  <c r="C110" i="3" s="1"/>
  <c r="G99" i="1"/>
  <c r="C100" i="1" s="1"/>
  <c r="D99" i="1"/>
  <c r="G109" i="2" l="1"/>
  <c r="C110" i="2" s="1"/>
  <c r="D109" i="2"/>
  <c r="D118" i="10"/>
  <c r="G118" i="10"/>
  <c r="C119" i="10" s="1"/>
  <c r="G119" i="11"/>
  <c r="C120" i="11" s="1"/>
  <c r="D119" i="11"/>
  <c r="G119" i="13"/>
  <c r="C120" i="13" s="1"/>
  <c r="D119" i="13"/>
  <c r="D119" i="12"/>
  <c r="G119" i="12"/>
  <c r="C120" i="12" s="1"/>
  <c r="G118" i="9"/>
  <c r="C119" i="9" s="1"/>
  <c r="D118" i="9"/>
  <c r="D119" i="7"/>
  <c r="G119" i="7"/>
  <c r="C120" i="7" s="1"/>
  <c r="G118" i="8"/>
  <c r="C119" i="8" s="1"/>
  <c r="D118" i="8"/>
  <c r="G109" i="4"/>
  <c r="C110" i="4" s="1"/>
  <c r="D109" i="4"/>
  <c r="D109" i="5"/>
  <c r="G109" i="5"/>
  <c r="C110" i="5" s="1"/>
  <c r="G110" i="3"/>
  <c r="C111" i="3" s="1"/>
  <c r="D110" i="3"/>
  <c r="D100" i="1"/>
  <c r="G100" i="1"/>
  <c r="C101" i="1" s="1"/>
  <c r="G110" i="2" l="1"/>
  <c r="C111" i="2" s="1"/>
  <c r="D110" i="2"/>
  <c r="D120" i="13"/>
  <c r="G120" i="13"/>
  <c r="C121" i="13" s="1"/>
  <c r="G119" i="10"/>
  <c r="C120" i="10" s="1"/>
  <c r="D119" i="10"/>
  <c r="G120" i="12"/>
  <c r="C121" i="12" s="1"/>
  <c r="D120" i="12"/>
  <c r="D120" i="11"/>
  <c r="G120" i="11"/>
  <c r="C121" i="11" s="1"/>
  <c r="D119" i="8"/>
  <c r="G119" i="8"/>
  <c r="C120" i="8" s="1"/>
  <c r="G120" i="7"/>
  <c r="C121" i="7" s="1"/>
  <c r="D120" i="7"/>
  <c r="G119" i="9"/>
  <c r="C120" i="9" s="1"/>
  <c r="D119" i="9"/>
  <c r="G110" i="5"/>
  <c r="C111" i="5" s="1"/>
  <c r="D110" i="5"/>
  <c r="D110" i="4"/>
  <c r="G110" i="4"/>
  <c r="C111" i="4" s="1"/>
  <c r="G111" i="3"/>
  <c r="C112" i="3" s="1"/>
  <c r="D111" i="3"/>
  <c r="D101" i="1"/>
  <c r="G101" i="1"/>
  <c r="C102" i="1" s="1"/>
  <c r="D111" i="2" l="1"/>
  <c r="G111" i="2"/>
  <c r="C112" i="2" s="1"/>
  <c r="D121" i="13"/>
  <c r="G121" i="13"/>
  <c r="C122" i="13" s="1"/>
  <c r="G121" i="11"/>
  <c r="C122" i="11" s="1"/>
  <c r="D121" i="11"/>
  <c r="G121" i="12"/>
  <c r="C122" i="12" s="1"/>
  <c r="D121" i="12"/>
  <c r="D120" i="10"/>
  <c r="G120" i="10"/>
  <c r="C121" i="10" s="1"/>
  <c r="G120" i="8"/>
  <c r="C121" i="8" s="1"/>
  <c r="D120" i="8"/>
  <c r="G120" i="9"/>
  <c r="C121" i="9" s="1"/>
  <c r="D120" i="9"/>
  <c r="D121" i="7"/>
  <c r="G121" i="7"/>
  <c r="C122" i="7" s="1"/>
  <c r="G111" i="4"/>
  <c r="C112" i="4" s="1"/>
  <c r="D111" i="4"/>
  <c r="G111" i="5"/>
  <c r="C112" i="5" s="1"/>
  <c r="D111" i="5"/>
  <c r="G112" i="3"/>
  <c r="C113" i="3" s="1"/>
  <c r="D112" i="3"/>
  <c r="D102" i="1"/>
  <c r="G102" i="1"/>
  <c r="C103" i="1" s="1"/>
  <c r="G112" i="2" l="1"/>
  <c r="C113" i="2" s="1"/>
  <c r="D112" i="2"/>
  <c r="D121" i="10"/>
  <c r="G121" i="10"/>
  <c r="C122" i="10" s="1"/>
  <c r="G122" i="13"/>
  <c r="C123" i="13" s="1"/>
  <c r="D122" i="13"/>
  <c r="D122" i="12"/>
  <c r="G122" i="12"/>
  <c r="C123" i="12" s="1"/>
  <c r="D122" i="11"/>
  <c r="G122" i="11"/>
  <c r="C123" i="11" s="1"/>
  <c r="G122" i="7"/>
  <c r="C123" i="7" s="1"/>
  <c r="D122" i="7"/>
  <c r="D121" i="9"/>
  <c r="G121" i="9"/>
  <c r="C122" i="9" s="1"/>
  <c r="G121" i="8"/>
  <c r="C122" i="8" s="1"/>
  <c r="D121" i="8"/>
  <c r="G112" i="5"/>
  <c r="C113" i="5" s="1"/>
  <c r="D112" i="5"/>
  <c r="D112" i="4"/>
  <c r="G112" i="4"/>
  <c r="C113" i="4" s="1"/>
  <c r="D113" i="3"/>
  <c r="G113" i="3"/>
  <c r="C114" i="3" s="1"/>
  <c r="D103" i="1"/>
  <c r="G103" i="1"/>
  <c r="C104" i="1" s="1"/>
  <c r="G113" i="2" l="1"/>
  <c r="C114" i="2" s="1"/>
  <c r="D113" i="2"/>
  <c r="D123" i="12"/>
  <c r="G123" i="12"/>
  <c r="C124" i="12" s="1"/>
  <c r="D122" i="10"/>
  <c r="G122" i="10"/>
  <c r="C123" i="10" s="1"/>
  <c r="G123" i="11"/>
  <c r="C124" i="11" s="1"/>
  <c r="D123" i="11"/>
  <c r="G123" i="13"/>
  <c r="C124" i="13" s="1"/>
  <c r="D123" i="13"/>
  <c r="G122" i="8"/>
  <c r="C123" i="8" s="1"/>
  <c r="D122" i="8"/>
  <c r="G122" i="9"/>
  <c r="C123" i="9" s="1"/>
  <c r="D122" i="9"/>
  <c r="D123" i="7"/>
  <c r="G123" i="7"/>
  <c r="C124" i="7" s="1"/>
  <c r="G113" i="4"/>
  <c r="C114" i="4" s="1"/>
  <c r="D113" i="4"/>
  <c r="D113" i="5"/>
  <c r="G113" i="5"/>
  <c r="C114" i="5" s="1"/>
  <c r="G114" i="3"/>
  <c r="C115" i="3" s="1"/>
  <c r="D114" i="3"/>
  <c r="D104" i="1"/>
  <c r="G104" i="1"/>
  <c r="C105" i="1" s="1"/>
  <c r="D114" i="2" l="1"/>
  <c r="G114" i="2"/>
  <c r="C115" i="2" s="1"/>
  <c r="D124" i="13"/>
  <c r="G124" i="13"/>
  <c r="C125" i="13" s="1"/>
  <c r="D124" i="11"/>
  <c r="G124" i="11"/>
  <c r="C125" i="11" s="1"/>
  <c r="D123" i="10"/>
  <c r="G123" i="10"/>
  <c r="C124" i="10" s="1"/>
  <c r="G124" i="12"/>
  <c r="C125" i="12" s="1"/>
  <c r="D124" i="12"/>
  <c r="G124" i="7"/>
  <c r="C125" i="7" s="1"/>
  <c r="D124" i="7"/>
  <c r="G123" i="9"/>
  <c r="C124" i="9" s="1"/>
  <c r="D123" i="9"/>
  <c r="D123" i="8"/>
  <c r="G123" i="8"/>
  <c r="C124" i="8" s="1"/>
  <c r="G114" i="5"/>
  <c r="C115" i="5" s="1"/>
  <c r="D114" i="5"/>
  <c r="D114" i="4"/>
  <c r="G114" i="4"/>
  <c r="C115" i="4" s="1"/>
  <c r="G115" i="3"/>
  <c r="C116" i="3" s="1"/>
  <c r="D115" i="3"/>
  <c r="D105" i="1"/>
  <c r="G105" i="1"/>
  <c r="C106" i="1" s="1"/>
  <c r="D115" i="2" l="1"/>
  <c r="G115" i="2"/>
  <c r="C116" i="2" s="1"/>
  <c r="G125" i="12"/>
  <c r="C126" i="12" s="1"/>
  <c r="D125" i="12"/>
  <c r="D125" i="11"/>
  <c r="G125" i="11"/>
  <c r="C126" i="11" s="1"/>
  <c r="D125" i="13"/>
  <c r="G125" i="13"/>
  <c r="C126" i="13" s="1"/>
  <c r="D124" i="10"/>
  <c r="G124" i="10"/>
  <c r="C125" i="10" s="1"/>
  <c r="G124" i="9"/>
  <c r="C125" i="9" s="1"/>
  <c r="D124" i="9"/>
  <c r="D124" i="8"/>
  <c r="G124" i="8"/>
  <c r="C125" i="8" s="1"/>
  <c r="D125" i="7"/>
  <c r="G125" i="7"/>
  <c r="C126" i="7" s="1"/>
  <c r="G115" i="4"/>
  <c r="C116" i="4" s="1"/>
  <c r="D115" i="4"/>
  <c r="G115" i="5"/>
  <c r="C116" i="5" s="1"/>
  <c r="D115" i="5"/>
  <c r="D116" i="3"/>
  <c r="G116" i="3"/>
  <c r="C117" i="3" s="1"/>
  <c r="D106" i="1"/>
  <c r="G106" i="1"/>
  <c r="C107" i="1" s="1"/>
  <c r="D116" i="2" l="1"/>
  <c r="G116" i="2"/>
  <c r="C117" i="2" s="1"/>
  <c r="G126" i="13"/>
  <c r="C127" i="13" s="1"/>
  <c r="D126" i="13"/>
  <c r="D126" i="11"/>
  <c r="G126" i="11"/>
  <c r="C127" i="11" s="1"/>
  <c r="D125" i="10"/>
  <c r="G125" i="10"/>
  <c r="C126" i="10" s="1"/>
  <c r="G126" i="12"/>
  <c r="C127" i="12" s="1"/>
  <c r="D126" i="12"/>
  <c r="G126" i="7"/>
  <c r="C127" i="7" s="1"/>
  <c r="D126" i="7"/>
  <c r="G125" i="8"/>
  <c r="C126" i="8" s="1"/>
  <c r="D125" i="8"/>
  <c r="D125" i="9"/>
  <c r="G125" i="9"/>
  <c r="C126" i="9" s="1"/>
  <c r="G116" i="5"/>
  <c r="C117" i="5" s="1"/>
  <c r="D116" i="5"/>
  <c r="G116" i="4"/>
  <c r="C117" i="4" s="1"/>
  <c r="D116" i="4"/>
  <c r="D117" i="3"/>
  <c r="G117" i="3"/>
  <c r="C118" i="3" s="1"/>
  <c r="G107" i="1"/>
  <c r="C108" i="1" s="1"/>
  <c r="D107" i="1"/>
  <c r="D117" i="2" l="1"/>
  <c r="G117" i="2"/>
  <c r="C118" i="2" s="1"/>
  <c r="D127" i="12"/>
  <c r="G127" i="12"/>
  <c r="C128" i="12" s="1"/>
  <c r="G126" i="10"/>
  <c r="C127" i="10" s="1"/>
  <c r="D126" i="10"/>
  <c r="G127" i="11"/>
  <c r="C128" i="11" s="1"/>
  <c r="D127" i="11"/>
  <c r="G127" i="13"/>
  <c r="C128" i="13" s="1"/>
  <c r="D127" i="13"/>
  <c r="G126" i="9"/>
  <c r="C127" i="9" s="1"/>
  <c r="D126" i="9"/>
  <c r="G126" i="8"/>
  <c r="C127" i="8" s="1"/>
  <c r="D126" i="8"/>
  <c r="D127" i="7"/>
  <c r="G127" i="7"/>
  <c r="C128" i="7" s="1"/>
  <c r="G117" i="4"/>
  <c r="C118" i="4" s="1"/>
  <c r="D117" i="4"/>
  <c r="D117" i="5"/>
  <c r="G117" i="5"/>
  <c r="C118" i="5" s="1"/>
  <c r="G118" i="3"/>
  <c r="C119" i="3" s="1"/>
  <c r="D118" i="3"/>
  <c r="D108" i="1"/>
  <c r="G108" i="1"/>
  <c r="C109" i="1" s="1"/>
  <c r="G118" i="2" l="1"/>
  <c r="C119" i="2" s="1"/>
  <c r="D118" i="2"/>
  <c r="D128" i="13"/>
  <c r="G128" i="13"/>
  <c r="C129" i="13" s="1"/>
  <c r="G128" i="12"/>
  <c r="C129" i="12" s="1"/>
  <c r="D128" i="12"/>
  <c r="D128" i="11"/>
  <c r="G128" i="11"/>
  <c r="C129" i="11" s="1"/>
  <c r="D127" i="10"/>
  <c r="G127" i="10"/>
  <c r="C128" i="10" s="1"/>
  <c r="D128" i="7"/>
  <c r="G128" i="7"/>
  <c r="C129" i="7" s="1"/>
  <c r="D127" i="8"/>
  <c r="G127" i="8"/>
  <c r="C128" i="8" s="1"/>
  <c r="G127" i="9"/>
  <c r="C128" i="9" s="1"/>
  <c r="D127" i="9"/>
  <c r="G118" i="5"/>
  <c r="C119" i="5" s="1"/>
  <c r="D118" i="5"/>
  <c r="D118" i="4"/>
  <c r="G118" i="4"/>
  <c r="C119" i="4" s="1"/>
  <c r="G119" i="3"/>
  <c r="C120" i="3" s="1"/>
  <c r="D119" i="3"/>
  <c r="D109" i="1"/>
  <c r="G109" i="1"/>
  <c r="C110" i="1" s="1"/>
  <c r="G119" i="2" l="1"/>
  <c r="C120" i="2" s="1"/>
  <c r="D119" i="2"/>
  <c r="G129" i="11"/>
  <c r="C130" i="11" s="1"/>
  <c r="D129" i="11"/>
  <c r="D129" i="13"/>
  <c r="G129" i="13"/>
  <c r="C130" i="13" s="1"/>
  <c r="D128" i="10"/>
  <c r="G128" i="10"/>
  <c r="C129" i="10" s="1"/>
  <c r="G129" i="12"/>
  <c r="C130" i="12" s="1"/>
  <c r="D129" i="12"/>
  <c r="G128" i="9"/>
  <c r="C129" i="9" s="1"/>
  <c r="D128" i="9"/>
  <c r="D128" i="8"/>
  <c r="G128" i="8"/>
  <c r="C129" i="8" s="1"/>
  <c r="D129" i="7"/>
  <c r="G129" i="7"/>
  <c r="C130" i="7" s="1"/>
  <c r="G119" i="4"/>
  <c r="C120" i="4" s="1"/>
  <c r="D119" i="4"/>
  <c r="G119" i="5"/>
  <c r="C120" i="5" s="1"/>
  <c r="D119" i="5"/>
  <c r="G120" i="3"/>
  <c r="C121" i="3" s="1"/>
  <c r="D120" i="3"/>
  <c r="D110" i="1"/>
  <c r="G110" i="1"/>
  <c r="C111" i="1" s="1"/>
  <c r="D120" i="2" l="1"/>
  <c r="G120" i="2"/>
  <c r="C121" i="2" s="1"/>
  <c r="D130" i="12"/>
  <c r="G130" i="12"/>
  <c r="C131" i="12" s="1"/>
  <c r="D129" i="10"/>
  <c r="G129" i="10"/>
  <c r="C130" i="10" s="1"/>
  <c r="G130" i="13"/>
  <c r="C131" i="13" s="1"/>
  <c r="D130" i="13"/>
  <c r="D130" i="11"/>
  <c r="G130" i="11"/>
  <c r="C131" i="11" s="1"/>
  <c r="D130" i="7"/>
  <c r="G130" i="7"/>
  <c r="C131" i="7" s="1"/>
  <c r="G129" i="8"/>
  <c r="C130" i="8" s="1"/>
  <c r="D129" i="8"/>
  <c r="D129" i="9"/>
  <c r="G129" i="9"/>
  <c r="C130" i="9" s="1"/>
  <c r="G120" i="5"/>
  <c r="C121" i="5" s="1"/>
  <c r="D120" i="5"/>
  <c r="D120" i="4"/>
  <c r="G120" i="4"/>
  <c r="C121" i="4" s="1"/>
  <c r="D121" i="3"/>
  <c r="G121" i="3"/>
  <c r="C122" i="3" s="1"/>
  <c r="D111" i="1"/>
  <c r="G111" i="1"/>
  <c r="C112" i="1" s="1"/>
  <c r="G121" i="2" l="1"/>
  <c r="C122" i="2" s="1"/>
  <c r="D121" i="2"/>
  <c r="G131" i="13"/>
  <c r="C132" i="13" s="1"/>
  <c r="D131" i="13"/>
  <c r="G130" i="10"/>
  <c r="C131" i="10" s="1"/>
  <c r="D130" i="10"/>
  <c r="D131" i="12"/>
  <c r="G131" i="12"/>
  <c r="C132" i="12" s="1"/>
  <c r="D131" i="11"/>
  <c r="G131" i="11"/>
  <c r="C132" i="11" s="1"/>
  <c r="G130" i="9"/>
  <c r="C131" i="9" s="1"/>
  <c r="D130" i="9"/>
  <c r="G130" i="8"/>
  <c r="C131" i="8" s="1"/>
  <c r="D130" i="8"/>
  <c r="D131" i="7"/>
  <c r="G131" i="7"/>
  <c r="C132" i="7" s="1"/>
  <c r="G121" i="4"/>
  <c r="C122" i="4" s="1"/>
  <c r="D121" i="4"/>
  <c r="D121" i="5"/>
  <c r="G121" i="5"/>
  <c r="C122" i="5" s="1"/>
  <c r="G122" i="3"/>
  <c r="C123" i="3" s="1"/>
  <c r="D122" i="3"/>
  <c r="D112" i="1"/>
  <c r="G112" i="1"/>
  <c r="C113" i="1" s="1"/>
  <c r="G122" i="2" l="1"/>
  <c r="C123" i="2" s="1"/>
  <c r="D122" i="2"/>
  <c r="G132" i="12"/>
  <c r="C133" i="12" s="1"/>
  <c r="D132" i="12"/>
  <c r="D132" i="11"/>
  <c r="G132" i="11"/>
  <c r="C133" i="11" s="1"/>
  <c r="D131" i="10"/>
  <c r="G131" i="10"/>
  <c r="C132" i="10" s="1"/>
  <c r="D132" i="13"/>
  <c r="G132" i="13"/>
  <c r="C133" i="13" s="1"/>
  <c r="G132" i="7"/>
  <c r="C133" i="7" s="1"/>
  <c r="D132" i="7"/>
  <c r="D131" i="8"/>
  <c r="G131" i="8"/>
  <c r="C132" i="8" s="1"/>
  <c r="G131" i="9"/>
  <c r="C132" i="9" s="1"/>
  <c r="D131" i="9"/>
  <c r="G122" i="5"/>
  <c r="C123" i="5" s="1"/>
  <c r="D122" i="5"/>
  <c r="D122" i="4"/>
  <c r="G122" i="4"/>
  <c r="C123" i="4" s="1"/>
  <c r="G123" i="3"/>
  <c r="C124" i="3" s="1"/>
  <c r="D123" i="3"/>
  <c r="D113" i="1"/>
  <c r="G113" i="1"/>
  <c r="C114" i="1" s="1"/>
  <c r="D123" i="2" l="1"/>
  <c r="G123" i="2"/>
  <c r="C124" i="2" s="1"/>
  <c r="D132" i="10"/>
  <c r="G132" i="10"/>
  <c r="C133" i="10" s="1"/>
  <c r="G133" i="11"/>
  <c r="C134" i="11" s="1"/>
  <c r="D133" i="11"/>
  <c r="D133" i="13"/>
  <c r="G133" i="13"/>
  <c r="C134" i="13" s="1"/>
  <c r="G133" i="12"/>
  <c r="C134" i="12" s="1"/>
  <c r="D133" i="12"/>
  <c r="G132" i="9"/>
  <c r="C133" i="9" s="1"/>
  <c r="D132" i="9"/>
  <c r="G132" i="8"/>
  <c r="C133" i="8" s="1"/>
  <c r="D132" i="8"/>
  <c r="D133" i="7"/>
  <c r="G133" i="7"/>
  <c r="C134" i="7" s="1"/>
  <c r="G123" i="4"/>
  <c r="C124" i="4" s="1"/>
  <c r="D123" i="4"/>
  <c r="G123" i="5"/>
  <c r="C124" i="5" s="1"/>
  <c r="D123" i="5"/>
  <c r="G124" i="3"/>
  <c r="C125" i="3" s="1"/>
  <c r="D124" i="3"/>
  <c r="D114" i="1"/>
  <c r="G114" i="1"/>
  <c r="C115" i="1" s="1"/>
  <c r="G124" i="2" l="1"/>
  <c r="C125" i="2" s="1"/>
  <c r="D124" i="2"/>
  <c r="G134" i="12"/>
  <c r="D134" i="12"/>
  <c r="G134" i="13"/>
  <c r="D134" i="13"/>
  <c r="D133" i="10"/>
  <c r="G133" i="10"/>
  <c r="C134" i="10" s="1"/>
  <c r="D134" i="11"/>
  <c r="G134" i="11"/>
  <c r="G134" i="7"/>
  <c r="D134" i="7"/>
  <c r="G133" i="8"/>
  <c r="C134" i="8" s="1"/>
  <c r="D133" i="8"/>
  <c r="D133" i="9"/>
  <c r="G133" i="9"/>
  <c r="C134" i="9" s="1"/>
  <c r="G124" i="5"/>
  <c r="C125" i="5" s="1"/>
  <c r="D124" i="5"/>
  <c r="G124" i="4"/>
  <c r="C125" i="4" s="1"/>
  <c r="D124" i="4"/>
  <c r="D125" i="3"/>
  <c r="G125" i="3"/>
  <c r="C126" i="3" s="1"/>
  <c r="G115" i="1"/>
  <c r="C116" i="1" s="1"/>
  <c r="D115" i="1"/>
  <c r="D125" i="2" l="1"/>
  <c r="G125" i="2"/>
  <c r="C126" i="2" s="1"/>
  <c r="G134" i="10"/>
  <c r="D134" i="10"/>
  <c r="G134" i="9"/>
  <c r="D134" i="9"/>
  <c r="G134" i="8"/>
  <c r="D134" i="8"/>
  <c r="G125" i="4"/>
  <c r="C126" i="4" s="1"/>
  <c r="D125" i="4"/>
  <c r="D125" i="5"/>
  <c r="G125" i="5"/>
  <c r="C126" i="5" s="1"/>
  <c r="G126" i="3"/>
  <c r="C127" i="3" s="1"/>
  <c r="D126" i="3"/>
  <c r="D116" i="1"/>
  <c r="G116" i="1"/>
  <c r="C117" i="1" s="1"/>
  <c r="G126" i="2" l="1"/>
  <c r="C127" i="2" s="1"/>
  <c r="D126" i="2"/>
  <c r="G126" i="5"/>
  <c r="C127" i="5" s="1"/>
  <c r="D126" i="5"/>
  <c r="D126" i="4"/>
  <c r="G126" i="4"/>
  <c r="C127" i="4" s="1"/>
  <c r="G127" i="3"/>
  <c r="C128" i="3" s="1"/>
  <c r="D127" i="3"/>
  <c r="D117" i="1"/>
  <c r="G117" i="1"/>
  <c r="C118" i="1" s="1"/>
  <c r="D127" i="2" l="1"/>
  <c r="G127" i="2"/>
  <c r="C128" i="2" s="1"/>
  <c r="G127" i="4"/>
  <c r="C128" i="4" s="1"/>
  <c r="D127" i="4"/>
  <c r="G127" i="5"/>
  <c r="C128" i="5" s="1"/>
  <c r="D127" i="5"/>
  <c r="D128" i="3"/>
  <c r="G128" i="3"/>
  <c r="C129" i="3" s="1"/>
  <c r="G118" i="1"/>
  <c r="C119" i="1" s="1"/>
  <c r="D118" i="1"/>
  <c r="D128" i="2" l="1"/>
  <c r="G128" i="2"/>
  <c r="C129" i="2" s="1"/>
  <c r="G128" i="5"/>
  <c r="C129" i="5" s="1"/>
  <c r="D128" i="5"/>
  <c r="D128" i="4"/>
  <c r="G128" i="4"/>
  <c r="C129" i="4" s="1"/>
  <c r="D129" i="3"/>
  <c r="G129" i="3"/>
  <c r="C130" i="3" s="1"/>
  <c r="D119" i="1"/>
  <c r="G119" i="1"/>
  <c r="C120" i="1" s="1"/>
  <c r="D129" i="2" l="1"/>
  <c r="G129" i="2"/>
  <c r="C130" i="2" s="1"/>
  <c r="G129" i="4"/>
  <c r="C130" i="4" s="1"/>
  <c r="D129" i="4"/>
  <c r="D129" i="5"/>
  <c r="G129" i="5"/>
  <c r="C130" i="5" s="1"/>
  <c r="G130" i="3"/>
  <c r="C131" i="3" s="1"/>
  <c r="D130" i="3"/>
  <c r="D120" i="1"/>
  <c r="G120" i="1"/>
  <c r="C121" i="1" s="1"/>
  <c r="G130" i="2" l="1"/>
  <c r="C131" i="2" s="1"/>
  <c r="D130" i="2"/>
  <c r="G130" i="5"/>
  <c r="C131" i="5" s="1"/>
  <c r="D130" i="5"/>
  <c r="D130" i="4"/>
  <c r="G130" i="4"/>
  <c r="C131" i="4" s="1"/>
  <c r="G131" i="3"/>
  <c r="C132" i="3" s="1"/>
  <c r="D131" i="3"/>
  <c r="G121" i="1"/>
  <c r="C122" i="1" s="1"/>
  <c r="D121" i="1"/>
  <c r="G131" i="2" l="1"/>
  <c r="C132" i="2" s="1"/>
  <c r="D131" i="2"/>
  <c r="G131" i="4"/>
  <c r="C132" i="4" s="1"/>
  <c r="D131" i="4"/>
  <c r="G131" i="5"/>
  <c r="C132" i="5" s="1"/>
  <c r="D131" i="5"/>
  <c r="D132" i="3"/>
  <c r="G132" i="3"/>
  <c r="C133" i="3" s="1"/>
  <c r="D122" i="1"/>
  <c r="G122" i="1"/>
  <c r="C123" i="1" s="1"/>
  <c r="G132" i="2" l="1"/>
  <c r="C133" i="2" s="1"/>
  <c r="D132" i="2"/>
  <c r="G132" i="5"/>
  <c r="C133" i="5" s="1"/>
  <c r="D132" i="5"/>
  <c r="G132" i="4"/>
  <c r="C133" i="4" s="1"/>
  <c r="D132" i="4"/>
  <c r="D133" i="3"/>
  <c r="G133" i="3"/>
  <c r="C134" i="3" s="1"/>
  <c r="G123" i="1"/>
  <c r="C124" i="1" s="1"/>
  <c r="D123" i="1"/>
  <c r="D133" i="2" l="1"/>
  <c r="G133" i="2"/>
  <c r="C134" i="2" s="1"/>
  <c r="G133" i="4"/>
  <c r="C134" i="4" s="1"/>
  <c r="D133" i="4"/>
  <c r="D133" i="5"/>
  <c r="G133" i="5"/>
  <c r="C134" i="5" s="1"/>
  <c r="G134" i="3"/>
  <c r="D134" i="3"/>
  <c r="D124" i="1"/>
  <c r="G124" i="1"/>
  <c r="C125" i="1" s="1"/>
  <c r="G134" i="2" l="1"/>
  <c r="D134" i="2"/>
  <c r="G134" i="5"/>
  <c r="D134" i="5"/>
  <c r="D134" i="4"/>
  <c r="G134" i="4"/>
  <c r="D125" i="1"/>
  <c r="G125" i="1"/>
  <c r="C126" i="1" s="1"/>
  <c r="D126" i="1" l="1"/>
  <c r="G126" i="1"/>
  <c r="C127" i="1" s="1"/>
  <c r="D127" i="1" l="1"/>
  <c r="G127" i="1"/>
  <c r="C128" i="1" s="1"/>
  <c r="D128" i="1" l="1"/>
  <c r="G128" i="1"/>
  <c r="C129" i="1" s="1"/>
  <c r="G129" i="1" l="1"/>
  <c r="C130" i="1" s="1"/>
  <c r="D129" i="1"/>
  <c r="D130" i="1" l="1"/>
  <c r="G130" i="1"/>
  <c r="C131" i="1" s="1"/>
  <c r="G131" i="1" l="1"/>
  <c r="C132" i="1" s="1"/>
  <c r="D131" i="1"/>
  <c r="G132" i="1" l="1"/>
  <c r="C133" i="1" s="1"/>
  <c r="D132" i="1"/>
  <c r="D133" i="1" l="1"/>
  <c r="G133" i="1"/>
  <c r="C134" i="1" s="1"/>
  <c r="G134" i="1" l="1"/>
  <c r="D134" i="1"/>
</calcChain>
</file>

<file path=xl/sharedStrings.xml><?xml version="1.0" encoding="utf-8"?>
<sst xmlns="http://schemas.openxmlformats.org/spreadsheetml/2006/main" count="241" uniqueCount="63">
  <si>
    <t>Maksete algus</t>
  </si>
  <si>
    <t>Maksete arv</t>
  </si>
  <si>
    <t>kuud</t>
  </si>
  <si>
    <t>Investeering</t>
  </si>
  <si>
    <t>EUR (km-ta)</t>
  </si>
  <si>
    <t>Investeeringu jääk</t>
  </si>
  <si>
    <t>Üürniku osakaal</t>
  </si>
  <si>
    <t>Kuupäev</t>
  </si>
  <si>
    <t>Jrk nr</t>
  </si>
  <si>
    <t>Algjääk</t>
  </si>
  <si>
    <t>Intress</t>
  </si>
  <si>
    <t>Põhiosa</t>
  </si>
  <si>
    <t>Kap.komponent</t>
  </si>
  <si>
    <t>Lõppjääk</t>
  </si>
  <si>
    <t>Kapitali tulumäär 2019 II pa</t>
  </si>
  <si>
    <t>Kontori nimetus</t>
  </si>
  <si>
    <t>Aadress</t>
  </si>
  <si>
    <t>Töökohtade vajadus</t>
  </si>
  <si>
    <t>Haapsalu kontor</t>
  </si>
  <si>
    <t>Kiltsi tee 10</t>
  </si>
  <si>
    <t>Tartu kontor</t>
  </si>
  <si>
    <t>Aleksandri 14</t>
  </si>
  <si>
    <t>Jõgeva kontor</t>
  </si>
  <si>
    <t xml:space="preserve">Aia 2 </t>
  </si>
  <si>
    <t>Kärdla kontor</t>
  </si>
  <si>
    <t>Kõrgessaare mnt 18</t>
  </si>
  <si>
    <t>Rakvere kontor</t>
  </si>
  <si>
    <t>Kunderi 18</t>
  </si>
  <si>
    <t>Võru kontor</t>
  </si>
  <si>
    <t>Karja 17a</t>
  </si>
  <si>
    <t>Rapla kontor</t>
  </si>
  <si>
    <t>Tallinna mnt 14</t>
  </si>
  <si>
    <t>Viljandi kontor</t>
  </si>
  <si>
    <t>Paala tee 4</t>
  </si>
  <si>
    <t>Jõhvi kontor</t>
  </si>
  <si>
    <t>Pargi 15</t>
  </si>
  <si>
    <t>Türi kontor</t>
  </si>
  <si>
    <t>Wiedemanni 13</t>
  </si>
  <si>
    <t>Otepää kontor (Otepää Looduskeskus)</t>
  </si>
  <si>
    <t xml:space="preserve">Kolga tee 28 </t>
  </si>
  <si>
    <t>Valga kontor</t>
  </si>
  <si>
    <t>Kesk 12</t>
  </si>
  <si>
    <t>Töökohti kokku:</t>
  </si>
  <si>
    <t>Kokku:</t>
  </si>
  <si>
    <t>Kapitalikomponendi annuiteetmaksegraafik - Kiltsi tee 10, Haapsalu</t>
  </si>
  <si>
    <t>Kapitalikomponendi annuiteetmaksegraafik - Aleksandri tn 14, Tartu</t>
  </si>
  <si>
    <t>Kapitalikomponendi annuiteetmaksegraafik - Aia tn 2, Jõgeva</t>
  </si>
  <si>
    <t>Kapitalikomponendi annuiteetmaksegraafik - Kõrgessaare mnt 18, Haapsalu</t>
  </si>
  <si>
    <t>Kapitalikomponendi annuiteetmaksegraafik - Kunderi tn 18, Rakvere</t>
  </si>
  <si>
    <t>Kapitalikomponendi annuiteetmaksegraafik - Karja tn 17a, Võru</t>
  </si>
  <si>
    <t>Kapitalikomponendi annuiteetmaksegraafik - Tallinna mnt 14, Rapla</t>
  </si>
  <si>
    <t>Kapitalikomponendi annuiteetmaksegraafik - Paala tee 4, Viljandi</t>
  </si>
  <si>
    <t>Kapitalikomponendi annuiteetmaksegraafik - Pargi 15, Jõhvi</t>
  </si>
  <si>
    <t>Kapitalikomponendi annuiteetmaksegraafik - Wiedemanni tn 13, Türi</t>
  </si>
  <si>
    <t>Kapitalikomponendi annuiteetmaksegraafik - Kolga tee 28, Otepäää</t>
  </si>
  <si>
    <t>Kapitalikomponendi annuiteetmaksegraafik - Kesk tn 12, Valga</t>
  </si>
  <si>
    <t>Töökohapaketi maksumus tk*</t>
  </si>
  <si>
    <t>Sisustuse kapitalikomp. kuus (5a)*</t>
  </si>
  <si>
    <t>Summa kokku*</t>
  </si>
  <si>
    <t>Projektijuhtimise tasu*</t>
  </si>
  <si>
    <t>* Toodud eeldatav maksumus, tasu täpsustakse pärast sisustuse üleandmist</t>
  </si>
  <si>
    <t>Sisustuse remondikomp. kuus (5a)*</t>
  </si>
  <si>
    <t>Maksumus kokku*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</si>
</sst>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8" formatCode="#,##0.00\ &quot;€&quot;;[Red]\-#,##0.00\ &quot;€&quot;"/>
    <numFmt numFmtId="164" formatCode="#,##0.00&quot; &quot;;[Red]&quot;-&quot;#,##0.00&quot; &quot;"/>
    <numFmt numFmtId="165" formatCode="d&quot;.&quot;mm&quot;.&quot;yyyy"/>
    <numFmt numFmtId="166" formatCode="#,##0.0"/>
    <numFmt numFmtId="167" formatCode="#,###"/>
    <numFmt numFmtId="168" formatCode="0.000%"/>
    <numFmt numFmtId="169" formatCode="#,##0.00\ &quot;€&quot;"/>
    <numFmt numFmtId="170" formatCode="#,##0.00&quot; EUR/kuu&quot;"/>
  </numFmts>
  <fonts count="15" x14ac:knownFonts="1">
    <font>
      <sz val="11"/>
      <color theme="1"/>
      <name val="Calibri"/>
      <family val="2"/>
      <charset val="186"/>
      <scheme val="minor"/>
    </font>
    <font>
      <sz val="11"/>
      <name val="Calibri"/>
      <family val="2"/>
    </font>
    <font>
      <sz val="11"/>
      <color theme="1"/>
      <name val="Calibri"/>
      <family val="2"/>
      <charset val="186"/>
      <scheme val="minor"/>
    </font>
    <font>
      <sz val="11"/>
      <color rgb="FF000000"/>
      <name val="Calibri"/>
      <family val="2"/>
    </font>
    <font>
      <b/>
      <sz val="11"/>
      <color theme="1"/>
      <name val="Calibri"/>
      <family val="2"/>
      <charset val="186"/>
      <scheme val="minor"/>
    </font>
    <font>
      <b/>
      <sz val="11"/>
      <color rgb="FF000000"/>
      <name val="Calibri"/>
      <family val="2"/>
    </font>
    <font>
      <b/>
      <sz val="16"/>
      <color rgb="FF000000"/>
      <name val="Calibri"/>
      <family val="2"/>
    </font>
    <font>
      <sz val="11"/>
      <color rgb="FFFF0000"/>
      <name val="Calibri"/>
      <family val="2"/>
    </font>
    <font>
      <sz val="11"/>
      <color rgb="FF1F497D"/>
      <name val="Calibri"/>
      <family val="2"/>
    </font>
    <font>
      <b/>
      <i/>
      <sz val="11"/>
      <color rgb="FF000000"/>
      <name val="Calibri"/>
      <family val="2"/>
    </font>
    <font>
      <i/>
      <sz val="9"/>
      <color rgb="FF000000"/>
      <name val="Calibri"/>
      <family val="2"/>
    </font>
    <font>
      <sz val="14"/>
      <color theme="1"/>
      <name val="Calibri"/>
      <family val="2"/>
      <charset val="186"/>
      <scheme val="minor"/>
    </font>
    <font>
      <b/>
      <sz val="11"/>
      <name val="Calibri"/>
      <family val="2"/>
      <charset val="186"/>
      <scheme val="minor"/>
    </font>
    <font>
      <sz val="11"/>
      <color theme="0" tint="-0.499984740745262"/>
      <name val="Calibri"/>
      <family val="2"/>
      <charset val="186"/>
      <scheme val="minor"/>
    </font>
    <font>
      <b/>
      <sz val="12"/>
      <color theme="1"/>
      <name val="Calibri"/>
      <family val="2"/>
      <charset val="186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2F2F2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9" fontId="2" fillId="0" borderId="0" applyFont="0" applyFill="0" applyBorder="0" applyAlignment="0" applyProtection="0"/>
  </cellStyleXfs>
  <cellXfs count="75">
    <xf numFmtId="0" fontId="0" fillId="0" borderId="0" xfId="0"/>
    <xf numFmtId="0" fontId="3" fillId="2" borderId="0" xfId="1" applyFill="1"/>
    <xf numFmtId="0" fontId="5" fillId="3" borderId="0" xfId="1" applyFont="1" applyFill="1" applyAlignment="1">
      <alignment horizontal="right"/>
    </xf>
    <xf numFmtId="0" fontId="0" fillId="2" borderId="0" xfId="0" applyFill="1"/>
    <xf numFmtId="0" fontId="1" fillId="3" borderId="0" xfId="1" applyFont="1" applyFill="1"/>
    <xf numFmtId="0" fontId="1" fillId="3" borderId="0" xfId="1" applyFont="1" applyFill="1" applyAlignment="1">
      <alignment horizontal="right"/>
    </xf>
    <xf numFmtId="0" fontId="6" fillId="3" borderId="0" xfId="1" applyFont="1" applyFill="1"/>
    <xf numFmtId="0" fontId="7" fillId="3" borderId="0" xfId="1" applyFont="1" applyFill="1"/>
    <xf numFmtId="4" fontId="3" fillId="3" borderId="0" xfId="1" applyNumberFormat="1" applyFill="1"/>
    <xf numFmtId="4" fontId="0" fillId="2" borderId="0" xfId="0" applyNumberFormat="1" applyFill="1"/>
    <xf numFmtId="2" fontId="0" fillId="2" borderId="0" xfId="0" applyNumberFormat="1" applyFill="1"/>
    <xf numFmtId="164" fontId="0" fillId="2" borderId="0" xfId="0" applyNumberFormat="1" applyFill="1"/>
    <xf numFmtId="0" fontId="3" fillId="4" borderId="1" xfId="1" applyFill="1" applyBorder="1"/>
    <xf numFmtId="0" fontId="3" fillId="3" borderId="2" xfId="1" applyFill="1" applyBorder="1"/>
    <xf numFmtId="0" fontId="0" fillId="2" borderId="2" xfId="0" applyFill="1" applyBorder="1"/>
    <xf numFmtId="165" fontId="3" fillId="4" borderId="2" xfId="1" applyNumberFormat="1" applyFill="1" applyBorder="1"/>
    <xf numFmtId="0" fontId="3" fillId="4" borderId="3" xfId="1" applyFill="1" applyBorder="1"/>
    <xf numFmtId="0" fontId="4" fillId="2" borderId="0" xfId="0" applyFont="1" applyFill="1" applyProtection="1">
      <protection hidden="1"/>
    </xf>
    <xf numFmtId="0" fontId="3" fillId="4" borderId="4" xfId="1" applyFill="1" applyBorder="1"/>
    <xf numFmtId="0" fontId="3" fillId="3" borderId="0" xfId="1" applyFill="1"/>
    <xf numFmtId="0" fontId="3" fillId="4" borderId="0" xfId="1" applyFill="1"/>
    <xf numFmtId="0" fontId="3" fillId="4" borderId="5" xfId="1" applyFill="1" applyBorder="1"/>
    <xf numFmtId="166" fontId="0" fillId="2" borderId="0" xfId="0" applyNumberFormat="1" applyFill="1" applyProtection="1">
      <protection hidden="1"/>
    </xf>
    <xf numFmtId="165" fontId="0" fillId="2" borderId="0" xfId="0" applyNumberFormat="1" applyFill="1"/>
    <xf numFmtId="4" fontId="3" fillId="4" borderId="0" xfId="1" applyNumberFormat="1" applyFill="1"/>
    <xf numFmtId="167" fontId="3" fillId="2" borderId="0" xfId="1" applyNumberFormat="1" applyFill="1"/>
    <xf numFmtId="10" fontId="3" fillId="4" borderId="0" xfId="2" applyNumberFormat="1" applyFont="1" applyFill="1"/>
    <xf numFmtId="166" fontId="4" fillId="2" borderId="0" xfId="0" applyNumberFormat="1" applyFont="1" applyFill="1" applyProtection="1">
      <protection hidden="1"/>
    </xf>
    <xf numFmtId="0" fontId="3" fillId="4" borderId="6" xfId="1" applyFill="1" applyBorder="1"/>
    <xf numFmtId="0" fontId="3" fillId="3" borderId="7" xfId="1" applyFill="1" applyBorder="1"/>
    <xf numFmtId="0" fontId="0" fillId="2" borderId="7" xfId="0" applyFill="1" applyBorder="1"/>
    <xf numFmtId="168" fontId="3" fillId="4" borderId="7" xfId="1" applyNumberFormat="1" applyFill="1" applyBorder="1"/>
    <xf numFmtId="0" fontId="3" fillId="4" borderId="8" xfId="1" applyFill="1" applyBorder="1"/>
    <xf numFmtId="0" fontId="8" fillId="2" borderId="0" xfId="1" applyFont="1" applyFill="1"/>
    <xf numFmtId="168" fontId="3" fillId="4" borderId="0" xfId="1" applyNumberFormat="1" applyFill="1"/>
    <xf numFmtId="0" fontId="9" fillId="3" borderId="9" xfId="1" applyFont="1" applyFill="1" applyBorder="1" applyAlignment="1">
      <alignment horizontal="right"/>
    </xf>
    <xf numFmtId="165" fontId="10" fillId="3" borderId="0" xfId="1" applyNumberFormat="1" applyFont="1" applyFill="1"/>
    <xf numFmtId="164" fontId="3" fillId="3" borderId="0" xfId="1" applyNumberFormat="1" applyFill="1"/>
    <xf numFmtId="14" fontId="0" fillId="0" borderId="0" xfId="0" applyNumberFormat="1"/>
    <xf numFmtId="0" fontId="4" fillId="5" borderId="10" xfId="0" applyFont="1" applyFill="1" applyBorder="1"/>
    <xf numFmtId="0" fontId="4" fillId="5" borderId="11" xfId="0" applyFont="1" applyFill="1" applyBorder="1"/>
    <xf numFmtId="0" fontId="4" fillId="5" borderId="12" xfId="0" applyFont="1" applyFill="1" applyBorder="1" applyAlignment="1">
      <alignment horizontal="center" wrapText="1"/>
    </xf>
    <xf numFmtId="0" fontId="11" fillId="0" borderId="0" xfId="0" applyFont="1"/>
    <xf numFmtId="169" fontId="0" fillId="0" borderId="13" xfId="0" applyNumberFormat="1" applyBorder="1"/>
    <xf numFmtId="169" fontId="13" fillId="0" borderId="7" xfId="0" applyNumberFormat="1" applyFont="1" applyBorder="1" applyAlignment="1">
      <alignment horizontal="center"/>
    </xf>
    <xf numFmtId="169" fontId="0" fillId="0" borderId="0" xfId="0" applyNumberFormat="1"/>
    <xf numFmtId="169" fontId="0" fillId="0" borderId="14" xfId="0" applyNumberFormat="1" applyBorder="1"/>
    <xf numFmtId="0" fontId="12" fillId="0" borderId="0" xfId="0" applyFont="1" applyAlignment="1">
      <alignment horizontal="center" vertical="center" wrapText="1"/>
    </xf>
    <xf numFmtId="0" fontId="0" fillId="0" borderId="0" xfId="0" applyBorder="1"/>
    <xf numFmtId="0" fontId="14" fillId="5" borderId="15" xfId="0" applyFont="1" applyFill="1" applyBorder="1" applyAlignment="1">
      <alignment horizontal="right" vertical="center" wrapText="1"/>
    </xf>
    <xf numFmtId="0" fontId="4" fillId="5" borderId="17" xfId="0" applyFont="1" applyFill="1" applyBorder="1" applyAlignment="1">
      <alignment horizontal="center"/>
    </xf>
    <xf numFmtId="0" fontId="4" fillId="5" borderId="16" xfId="0" applyFont="1" applyFill="1" applyBorder="1" applyAlignment="1">
      <alignment horizontal="right"/>
    </xf>
    <xf numFmtId="169" fontId="4" fillId="5" borderId="17" xfId="0" applyNumberFormat="1" applyFont="1" applyFill="1" applyBorder="1"/>
    <xf numFmtId="169" fontId="13" fillId="0" borderId="16" xfId="0" applyNumberFormat="1" applyFont="1" applyBorder="1" applyAlignment="1">
      <alignment horizontal="center"/>
    </xf>
    <xf numFmtId="14" fontId="0" fillId="0" borderId="6" xfId="0" applyNumberFormat="1" applyBorder="1"/>
    <xf numFmtId="14" fontId="0" fillId="0" borderId="18" xfId="0" applyNumberFormat="1" applyBorder="1"/>
    <xf numFmtId="169" fontId="0" fillId="0" borderId="19" xfId="0" applyNumberFormat="1" applyBorder="1"/>
    <xf numFmtId="169" fontId="0" fillId="0" borderId="20" xfId="0" applyNumberFormat="1" applyBorder="1"/>
    <xf numFmtId="169" fontId="0" fillId="0" borderId="21" xfId="0" applyNumberFormat="1" applyBorder="1"/>
    <xf numFmtId="0" fontId="0" fillId="0" borderId="22" xfId="0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12" fillId="0" borderId="22" xfId="0" applyFont="1" applyBorder="1" applyAlignment="1">
      <alignment horizontal="center" vertical="center" wrapText="1"/>
    </xf>
    <xf numFmtId="0" fontId="12" fillId="0" borderId="23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 wrapText="1"/>
    </xf>
    <xf numFmtId="8" fontId="0" fillId="0" borderId="22" xfId="0" applyNumberFormat="1" applyBorder="1"/>
    <xf numFmtId="8" fontId="0" fillId="0" borderId="13" xfId="0" applyNumberFormat="1" applyBorder="1"/>
    <xf numFmtId="8" fontId="0" fillId="0" borderId="14" xfId="0" applyNumberFormat="1" applyBorder="1"/>
    <xf numFmtId="170" fontId="0" fillId="0" borderId="22" xfId="0" applyNumberFormat="1" applyBorder="1"/>
    <xf numFmtId="170" fontId="0" fillId="0" borderId="13" xfId="0" applyNumberFormat="1" applyBorder="1"/>
    <xf numFmtId="170" fontId="0" fillId="0" borderId="14" xfId="0" applyNumberFormat="1" applyBorder="1"/>
    <xf numFmtId="2" fontId="0" fillId="0" borderId="22" xfId="0" applyNumberFormat="1" applyBorder="1"/>
    <xf numFmtId="2" fontId="0" fillId="0" borderId="23" xfId="0" applyNumberFormat="1" applyBorder="1"/>
    <xf numFmtId="2" fontId="0" fillId="0" borderId="24" xfId="0" applyNumberFormat="1" applyBorder="1"/>
    <xf numFmtId="0" fontId="0" fillId="0" borderId="0" xfId="0" applyFill="1" applyBorder="1" applyAlignment="1">
      <alignment vertical="center"/>
    </xf>
  </cellXfs>
  <cellStyles count="3">
    <cellStyle name="Normaallaad" xfId="0" builtinId="0"/>
    <cellStyle name="Normaallaad 4" xfId="1" xr:uid="{00000000-0005-0000-0000-000000000000}"/>
    <cellStyle name="Prots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120676-FC70-404C-8094-79E362B04388}">
  <dimension ref="A1:J17"/>
  <sheetViews>
    <sheetView tabSelected="1" zoomScale="80" zoomScaleNormal="8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E3" sqref="E3"/>
    </sheetView>
  </sheetViews>
  <sheetFormatPr defaultRowHeight="15" x14ac:dyDescent="0.25"/>
  <cols>
    <col min="1" max="1" width="20.85546875" customWidth="1"/>
    <col min="2" max="2" width="18.42578125" bestFit="1" customWidth="1"/>
    <col min="3" max="3" width="18.28515625" customWidth="1"/>
    <col min="4" max="4" width="27.28515625" bestFit="1" customWidth="1"/>
    <col min="5" max="5" width="17.7109375" customWidth="1"/>
    <col min="6" max="6" width="14.42578125" customWidth="1"/>
    <col min="7" max="7" width="22.42578125" bestFit="1" customWidth="1"/>
    <col min="8" max="8" width="20.140625" bestFit="1" customWidth="1"/>
    <col min="9" max="9" width="16.5703125" customWidth="1"/>
    <col min="10" max="10" width="13.85546875" bestFit="1" customWidth="1"/>
  </cols>
  <sheetData>
    <row r="1" spans="1:10" ht="15.75" thickBot="1" x14ac:dyDescent="0.3">
      <c r="F1" s="38"/>
    </row>
    <row r="2" spans="1:10" s="42" customFormat="1" ht="48.75" customHeight="1" thickBot="1" x14ac:dyDescent="0.35">
      <c r="A2" s="39" t="s">
        <v>15</v>
      </c>
      <c r="B2" s="40" t="s">
        <v>16</v>
      </c>
      <c r="C2" s="40" t="s">
        <v>17</v>
      </c>
      <c r="D2" s="40" t="s">
        <v>56</v>
      </c>
      <c r="E2" s="40" t="s">
        <v>62</v>
      </c>
      <c r="F2" s="41" t="s">
        <v>0</v>
      </c>
      <c r="G2" s="41" t="s">
        <v>57</v>
      </c>
      <c r="H2" s="41" t="s">
        <v>61</v>
      </c>
      <c r="I2" s="41" t="s">
        <v>59</v>
      </c>
      <c r="J2" s="41" t="s">
        <v>58</v>
      </c>
    </row>
    <row r="3" spans="1:10" x14ac:dyDescent="0.25">
      <c r="A3" s="59" t="s">
        <v>18</v>
      </c>
      <c r="B3" s="59" t="s">
        <v>19</v>
      </c>
      <c r="C3" s="62">
        <v>11</v>
      </c>
      <c r="D3" s="44">
        <v>1000</v>
      </c>
      <c r="E3" s="43">
        <f>SUM(C3*D3)</f>
        <v>11000</v>
      </c>
      <c r="F3" s="54">
        <v>43831</v>
      </c>
      <c r="G3" s="65">
        <f>PMT(0.039/12,60,-E3,0)</f>
        <v>202.08571835635647</v>
      </c>
      <c r="H3" s="68">
        <v>14.666666666666668</v>
      </c>
      <c r="I3" s="71">
        <v>284.97409326424867</v>
      </c>
      <c r="J3" s="56">
        <v>11284.9740932642</v>
      </c>
    </row>
    <row r="4" spans="1:10" x14ac:dyDescent="0.25">
      <c r="A4" s="60" t="s">
        <v>20</v>
      </c>
      <c r="B4" s="60" t="s">
        <v>21</v>
      </c>
      <c r="C4" s="63">
        <v>39</v>
      </c>
      <c r="D4" s="44">
        <v>1000</v>
      </c>
      <c r="E4" s="43">
        <f t="shared" ref="E4:E14" si="0">SUM(C4*D4)</f>
        <v>39000</v>
      </c>
      <c r="F4" s="54">
        <v>43831</v>
      </c>
      <c r="G4" s="66">
        <f t="shared" ref="G4:G14" si="1">PMT(0.039/12,60,-E4,0)</f>
        <v>716.48572871799104</v>
      </c>
      <c r="H4" s="69">
        <v>52</v>
      </c>
      <c r="I4" s="72">
        <v>1010.3626943005181</v>
      </c>
      <c r="J4" s="57">
        <v>40010.362694300515</v>
      </c>
    </row>
    <row r="5" spans="1:10" x14ac:dyDescent="0.25">
      <c r="A5" s="60" t="s">
        <v>22</v>
      </c>
      <c r="B5" s="60" t="s">
        <v>23</v>
      </c>
      <c r="C5" s="63">
        <v>12</v>
      </c>
      <c r="D5" s="44">
        <v>1000</v>
      </c>
      <c r="E5" s="43">
        <f t="shared" si="0"/>
        <v>12000</v>
      </c>
      <c r="F5" s="54">
        <v>43831</v>
      </c>
      <c r="G5" s="66">
        <f>PMT(0.039/12,60,-E5,0)</f>
        <v>220.45714729784339</v>
      </c>
      <c r="H5" s="69">
        <v>16</v>
      </c>
      <c r="I5" s="72">
        <v>310.88082901554401</v>
      </c>
      <c r="J5" s="57">
        <v>12310.880829015545</v>
      </c>
    </row>
    <row r="6" spans="1:10" x14ac:dyDescent="0.25">
      <c r="A6" s="60" t="s">
        <v>24</v>
      </c>
      <c r="B6" s="60" t="s">
        <v>25</v>
      </c>
      <c r="C6" s="63">
        <v>17</v>
      </c>
      <c r="D6" s="44">
        <v>1000</v>
      </c>
      <c r="E6" s="43">
        <f t="shared" si="0"/>
        <v>17000</v>
      </c>
      <c r="F6" s="54">
        <v>43831</v>
      </c>
      <c r="G6" s="66">
        <f t="shared" si="1"/>
        <v>312.31429200527811</v>
      </c>
      <c r="H6" s="69">
        <v>22.666666666666668</v>
      </c>
      <c r="I6" s="72">
        <v>440.41450777202067</v>
      </c>
      <c r="J6" s="57">
        <v>17440.41450777202</v>
      </c>
    </row>
    <row r="7" spans="1:10" x14ac:dyDescent="0.25">
      <c r="A7" s="60" t="s">
        <v>26</v>
      </c>
      <c r="B7" s="60" t="s">
        <v>27</v>
      </c>
      <c r="C7" s="63">
        <v>21</v>
      </c>
      <c r="D7" s="44">
        <v>1000</v>
      </c>
      <c r="E7" s="43">
        <f t="shared" si="0"/>
        <v>21000</v>
      </c>
      <c r="F7" s="54">
        <v>43831</v>
      </c>
      <c r="G7" s="66">
        <f t="shared" si="1"/>
        <v>385.80000777122592</v>
      </c>
      <c r="H7" s="69">
        <v>28</v>
      </c>
      <c r="I7" s="72">
        <v>544.04145077720204</v>
      </c>
      <c r="J7" s="57">
        <v>21544.0414507772</v>
      </c>
    </row>
    <row r="8" spans="1:10" x14ac:dyDescent="0.25">
      <c r="A8" s="60" t="s">
        <v>28</v>
      </c>
      <c r="B8" s="60" t="s">
        <v>29</v>
      </c>
      <c r="C8" s="63">
        <v>25</v>
      </c>
      <c r="D8" s="44">
        <v>1000</v>
      </c>
      <c r="E8" s="43">
        <f t="shared" si="0"/>
        <v>25000</v>
      </c>
      <c r="F8" s="54">
        <v>43831</v>
      </c>
      <c r="G8" s="66">
        <f t="shared" si="1"/>
        <v>459.28572353717374</v>
      </c>
      <c r="H8" s="69">
        <v>33.333333333333336</v>
      </c>
      <c r="I8" s="72">
        <v>647.66839378238342</v>
      </c>
      <c r="J8" s="57">
        <v>25647.668393782384</v>
      </c>
    </row>
    <row r="9" spans="1:10" x14ac:dyDescent="0.25">
      <c r="A9" s="60" t="s">
        <v>30</v>
      </c>
      <c r="B9" s="60" t="s">
        <v>31</v>
      </c>
      <c r="C9" s="63">
        <v>10</v>
      </c>
      <c r="D9" s="44">
        <v>1000</v>
      </c>
      <c r="E9" s="43">
        <f t="shared" si="0"/>
        <v>10000</v>
      </c>
      <c r="F9" s="54">
        <v>43831</v>
      </c>
      <c r="G9" s="66">
        <f t="shared" si="1"/>
        <v>183.71428941486948</v>
      </c>
      <c r="H9" s="69">
        <v>13.3333333333333</v>
      </c>
      <c r="I9" s="72">
        <v>259.06735751295338</v>
      </c>
      <c r="J9" s="57">
        <v>10259.067357512953</v>
      </c>
    </row>
    <row r="10" spans="1:10" x14ac:dyDescent="0.25">
      <c r="A10" s="60" t="s">
        <v>32</v>
      </c>
      <c r="B10" s="60" t="s">
        <v>33</v>
      </c>
      <c r="C10" s="63">
        <v>18</v>
      </c>
      <c r="D10" s="44">
        <v>1000</v>
      </c>
      <c r="E10" s="43">
        <f t="shared" si="0"/>
        <v>18000</v>
      </c>
      <c r="F10" s="54">
        <v>43831</v>
      </c>
      <c r="G10" s="66">
        <f>PMT(0.039/12,60,-E10,0)</f>
        <v>330.68572094676512</v>
      </c>
      <c r="H10" s="69">
        <v>24</v>
      </c>
      <c r="I10" s="72">
        <v>466.32124352331601</v>
      </c>
      <c r="J10" s="57">
        <v>18466.321243523314</v>
      </c>
    </row>
    <row r="11" spans="1:10" x14ac:dyDescent="0.25">
      <c r="A11" s="60" t="s">
        <v>34</v>
      </c>
      <c r="B11" s="60" t="s">
        <v>35</v>
      </c>
      <c r="C11" s="63">
        <v>15</v>
      </c>
      <c r="D11" s="44">
        <v>1000</v>
      </c>
      <c r="E11" s="43">
        <f t="shared" si="0"/>
        <v>15000</v>
      </c>
      <c r="F11" s="54">
        <v>43831</v>
      </c>
      <c r="G11" s="66">
        <f t="shared" si="1"/>
        <v>275.57143412230425</v>
      </c>
      <c r="H11" s="69">
        <v>20</v>
      </c>
      <c r="I11" s="72">
        <v>388.60103626943004</v>
      </c>
      <c r="J11" s="57">
        <v>15388.601036269431</v>
      </c>
    </row>
    <row r="12" spans="1:10" x14ac:dyDescent="0.25">
      <c r="A12" s="60" t="s">
        <v>36</v>
      </c>
      <c r="B12" s="60" t="s">
        <v>37</v>
      </c>
      <c r="C12" s="63">
        <v>15</v>
      </c>
      <c r="D12" s="44">
        <v>1000</v>
      </c>
      <c r="E12" s="43">
        <f t="shared" si="0"/>
        <v>15000</v>
      </c>
      <c r="F12" s="54">
        <v>43831</v>
      </c>
      <c r="G12" s="66">
        <f t="shared" si="1"/>
        <v>275.57143412230425</v>
      </c>
      <c r="H12" s="69">
        <v>20</v>
      </c>
      <c r="I12" s="72">
        <v>388.60103626943004</v>
      </c>
      <c r="J12" s="57">
        <v>15388.601036269431</v>
      </c>
    </row>
    <row r="13" spans="1:10" ht="45" x14ac:dyDescent="0.25">
      <c r="A13" s="60" t="s">
        <v>38</v>
      </c>
      <c r="B13" s="60" t="s">
        <v>39</v>
      </c>
      <c r="C13" s="63">
        <v>5</v>
      </c>
      <c r="D13" s="44">
        <v>1000</v>
      </c>
      <c r="E13" s="43">
        <f t="shared" si="0"/>
        <v>5000</v>
      </c>
      <c r="F13" s="54">
        <v>43831</v>
      </c>
      <c r="G13" s="66">
        <f>PMT(0.039/12,60,-E13,0)</f>
        <v>91.857144707434742</v>
      </c>
      <c r="H13" s="69">
        <v>6.666666666666667</v>
      </c>
      <c r="I13" s="72">
        <v>129.53367875647669</v>
      </c>
      <c r="J13" s="57">
        <v>5129.5336787564765</v>
      </c>
    </row>
    <row r="14" spans="1:10" ht="15.75" thickBot="1" x14ac:dyDescent="0.3">
      <c r="A14" s="61" t="s">
        <v>40</v>
      </c>
      <c r="B14" s="61" t="s">
        <v>41</v>
      </c>
      <c r="C14" s="64">
        <v>5</v>
      </c>
      <c r="D14" s="53">
        <v>1000</v>
      </c>
      <c r="E14" s="46">
        <f t="shared" si="0"/>
        <v>5000</v>
      </c>
      <c r="F14" s="55">
        <v>43831</v>
      </c>
      <c r="G14" s="67">
        <f t="shared" si="1"/>
        <v>91.857144707434742</v>
      </c>
      <c r="H14" s="70">
        <v>6.666666666666667</v>
      </c>
      <c r="I14" s="73">
        <v>129.53367875647669</v>
      </c>
      <c r="J14" s="58">
        <v>5129.5336787564765</v>
      </c>
    </row>
    <row r="15" spans="1:10" ht="16.5" thickBot="1" x14ac:dyDescent="0.3">
      <c r="B15" s="49" t="s">
        <v>42</v>
      </c>
      <c r="C15" s="50">
        <f>SUM(C3:C14)</f>
        <v>193</v>
      </c>
      <c r="D15" s="51" t="s">
        <v>43</v>
      </c>
      <c r="E15" s="52">
        <f>SUM(E3:E14)</f>
        <v>193000</v>
      </c>
      <c r="I15" s="48"/>
      <c r="J15" s="48"/>
    </row>
    <row r="16" spans="1:10" x14ac:dyDescent="0.25">
      <c r="C16" s="47"/>
      <c r="E16" s="45"/>
    </row>
    <row r="17" spans="1:1" x14ac:dyDescent="0.25">
      <c r="A17" s="74" t="s">
        <v>60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9F6D5D-8036-420E-9704-89E39103470D}">
  <dimension ref="A1:M134"/>
  <sheetViews>
    <sheetView workbookViewId="0"/>
  </sheetViews>
  <sheetFormatPr defaultRowHeight="15" x14ac:dyDescent="0.25"/>
  <cols>
    <col min="1" max="1" width="9.140625" style="3" customWidth="1"/>
    <col min="2" max="2" width="7.85546875" style="3" customWidth="1"/>
    <col min="3" max="3" width="14.7109375" style="3" customWidth="1"/>
    <col min="4" max="4" width="14.28515625" style="3" customWidth="1"/>
    <col min="5" max="7" width="14.7109375" style="3" customWidth="1"/>
    <col min="8" max="16384" width="9.140625" style="3"/>
  </cols>
  <sheetData>
    <row r="1" spans="1:13" x14ac:dyDescent="0.25">
      <c r="A1" s="1"/>
      <c r="B1" s="1"/>
      <c r="C1" s="1"/>
      <c r="D1" s="1"/>
      <c r="E1" s="1"/>
      <c r="F1" s="1"/>
      <c r="G1" s="2"/>
    </row>
    <row r="2" spans="1:13" x14ac:dyDescent="0.25">
      <c r="A2" s="1"/>
      <c r="B2" s="1"/>
      <c r="C2" s="1"/>
      <c r="D2" s="1"/>
      <c r="E2" s="1"/>
      <c r="F2" s="4"/>
      <c r="G2" s="5"/>
    </row>
    <row r="3" spans="1:13" x14ac:dyDescent="0.25">
      <c r="A3" s="1"/>
      <c r="B3" s="1"/>
      <c r="C3" s="1"/>
      <c r="D3" s="1"/>
      <c r="E3" s="1"/>
      <c r="F3" s="4"/>
      <c r="G3" s="5"/>
    </row>
    <row r="4" spans="1:13" ht="21" x14ac:dyDescent="0.35">
      <c r="A4" s="1"/>
      <c r="B4" s="6" t="s">
        <v>52</v>
      </c>
      <c r="C4" s="1"/>
      <c r="D4" s="1"/>
      <c r="E4" s="7"/>
      <c r="F4" s="8"/>
      <c r="G4" s="6"/>
      <c r="K4" s="9"/>
      <c r="L4" s="10"/>
    </row>
    <row r="5" spans="1:13" x14ac:dyDescent="0.25">
      <c r="A5" s="1"/>
      <c r="B5" s="1"/>
      <c r="C5" s="1"/>
      <c r="D5" s="1"/>
      <c r="E5" s="1"/>
      <c r="F5" s="8"/>
      <c r="G5" s="1"/>
      <c r="K5" s="11"/>
      <c r="L5" s="10"/>
    </row>
    <row r="6" spans="1:13" x14ac:dyDescent="0.25">
      <c r="A6" s="1"/>
      <c r="B6" s="12" t="s">
        <v>0</v>
      </c>
      <c r="C6" s="13"/>
      <c r="D6" s="14"/>
      <c r="E6" s="15">
        <v>43831</v>
      </c>
      <c r="F6" s="16"/>
      <c r="G6" s="1"/>
      <c r="K6" s="17"/>
      <c r="L6" s="17"/>
    </row>
    <row r="7" spans="1:13" x14ac:dyDescent="0.25">
      <c r="A7" s="1"/>
      <c r="B7" s="18" t="s">
        <v>1</v>
      </c>
      <c r="C7" s="19"/>
      <c r="E7" s="20">
        <v>60</v>
      </c>
      <c r="F7" s="21" t="s">
        <v>2</v>
      </c>
      <c r="G7" s="1"/>
      <c r="K7" s="22"/>
      <c r="L7" s="22"/>
    </row>
    <row r="8" spans="1:13" x14ac:dyDescent="0.25">
      <c r="A8" s="1"/>
      <c r="B8" s="18" t="s">
        <v>3</v>
      </c>
      <c r="C8" s="19"/>
      <c r="D8" s="23">
        <f>E6-1</f>
        <v>43830</v>
      </c>
      <c r="E8" s="24">
        <v>15388.601036269431</v>
      </c>
      <c r="F8" s="21" t="s">
        <v>4</v>
      </c>
      <c r="G8" s="1"/>
      <c r="K8" s="22"/>
      <c r="L8" s="22"/>
    </row>
    <row r="9" spans="1:13" x14ac:dyDescent="0.25">
      <c r="A9" s="1"/>
      <c r="B9" s="18" t="s">
        <v>5</v>
      </c>
      <c r="C9" s="19"/>
      <c r="D9" s="23">
        <f>EDATE(D8,E7)</f>
        <v>45657</v>
      </c>
      <c r="E9" s="24">
        <v>0</v>
      </c>
      <c r="F9" s="21" t="s">
        <v>4</v>
      </c>
      <c r="G9" s="25"/>
      <c r="K9" s="22"/>
      <c r="L9" s="22"/>
    </row>
    <row r="10" spans="1:13" x14ac:dyDescent="0.25">
      <c r="A10" s="1"/>
      <c r="B10" s="18" t="s">
        <v>6</v>
      </c>
      <c r="C10" s="19"/>
      <c r="E10" s="26">
        <v>1</v>
      </c>
      <c r="F10" s="21"/>
      <c r="G10" s="1"/>
      <c r="K10" s="27"/>
      <c r="L10" s="27"/>
    </row>
    <row r="11" spans="1:13" x14ac:dyDescent="0.25">
      <c r="A11" s="1"/>
      <c r="B11" s="28" t="s">
        <v>14</v>
      </c>
      <c r="C11" s="29"/>
      <c r="D11" s="30"/>
      <c r="E11" s="31">
        <v>3.9E-2</v>
      </c>
      <c r="F11" s="32"/>
      <c r="G11" s="33"/>
      <c r="K11" s="22"/>
      <c r="L11" s="22"/>
      <c r="M11" s="27"/>
    </row>
    <row r="12" spans="1:13" x14ac:dyDescent="0.25">
      <c r="A12" s="1"/>
      <c r="B12" s="20"/>
      <c r="C12" s="19"/>
      <c r="E12" s="34"/>
      <c r="F12" s="20"/>
      <c r="G12" s="33"/>
      <c r="K12" s="22"/>
      <c r="L12" s="22"/>
      <c r="M12" s="27"/>
    </row>
    <row r="13" spans="1:13" x14ac:dyDescent="0.25">
      <c r="K13" s="22"/>
      <c r="L13" s="22"/>
      <c r="M13" s="27"/>
    </row>
    <row r="14" spans="1:13" ht="15.75" thickBot="1" x14ac:dyDescent="0.3">
      <c r="A14" s="35" t="s">
        <v>7</v>
      </c>
      <c r="B14" s="35" t="s">
        <v>8</v>
      </c>
      <c r="C14" s="35" t="s">
        <v>9</v>
      </c>
      <c r="D14" s="35" t="s">
        <v>10</v>
      </c>
      <c r="E14" s="35" t="s">
        <v>11</v>
      </c>
      <c r="F14" s="35" t="s">
        <v>12</v>
      </c>
      <c r="G14" s="35" t="s">
        <v>13</v>
      </c>
      <c r="K14" s="22"/>
      <c r="L14" s="22"/>
      <c r="M14" s="27"/>
    </row>
    <row r="15" spans="1:13" x14ac:dyDescent="0.25">
      <c r="A15" s="36">
        <f>E6</f>
        <v>43831</v>
      </c>
      <c r="B15" s="19">
        <v>1</v>
      </c>
      <c r="C15" s="8">
        <f>E8</f>
        <v>15388.601036269431</v>
      </c>
      <c r="D15" s="37">
        <f>ROUND(C15*$E$11/12,2)</f>
        <v>50.01</v>
      </c>
      <c r="E15" s="37">
        <f>PPMT($E$11/12,B15,$E$7,-$E$8,$E$9,0)</f>
        <v>232.69763707884059</v>
      </c>
      <c r="F15" s="37">
        <f>ROUND(PMT($E$11/12,E7,-E8,E9),2)</f>
        <v>282.70999999999998</v>
      </c>
      <c r="G15" s="37">
        <f>C15-E15</f>
        <v>15155.903399190591</v>
      </c>
      <c r="K15" s="22"/>
      <c r="L15" s="22"/>
      <c r="M15" s="27"/>
    </row>
    <row r="16" spans="1:13" x14ac:dyDescent="0.25">
      <c r="A16" s="36">
        <f>EDATE(A15,1)</f>
        <v>43862</v>
      </c>
      <c r="B16" s="19">
        <v>2</v>
      </c>
      <c r="C16" s="8">
        <f>G15</f>
        <v>15155.903399190591</v>
      </c>
      <c r="D16" s="37">
        <f t="shared" ref="D16:D73" si="0">ROUND(C16*$E$11/12,2)</f>
        <v>49.26</v>
      </c>
      <c r="E16" s="37">
        <f t="shared" ref="E16:E79" si="1">PPMT($E$11/12,B16,$E$7,-$E$8,$E$9,0)</f>
        <v>233.45390439934684</v>
      </c>
      <c r="F16" s="37">
        <f>F15</f>
        <v>282.70999999999998</v>
      </c>
      <c r="G16" s="37">
        <f t="shared" ref="G16:G73" si="2">C16-E16</f>
        <v>14922.449494791244</v>
      </c>
      <c r="K16" s="22"/>
      <c r="L16" s="22"/>
      <c r="M16" s="27"/>
    </row>
    <row r="17" spans="1:13" x14ac:dyDescent="0.25">
      <c r="A17" s="36">
        <f>EDATE(A16,1)</f>
        <v>43891</v>
      </c>
      <c r="B17" s="19">
        <v>3</v>
      </c>
      <c r="C17" s="8">
        <f>G16</f>
        <v>14922.449494791244</v>
      </c>
      <c r="D17" s="37">
        <f t="shared" si="0"/>
        <v>48.5</v>
      </c>
      <c r="E17" s="37">
        <f t="shared" si="1"/>
        <v>234.21262958864472</v>
      </c>
      <c r="F17" s="37">
        <f t="shared" ref="F17:F80" si="3">F16</f>
        <v>282.70999999999998</v>
      </c>
      <c r="G17" s="37">
        <f t="shared" si="2"/>
        <v>14688.2368652026</v>
      </c>
      <c r="K17" s="22"/>
      <c r="L17" s="22"/>
      <c r="M17" s="27"/>
    </row>
    <row r="18" spans="1:13" x14ac:dyDescent="0.25">
      <c r="A18" s="36">
        <f t="shared" ref="A18:A81" si="4">EDATE(A17,1)</f>
        <v>43922</v>
      </c>
      <c r="B18" s="19">
        <v>4</v>
      </c>
      <c r="C18" s="8">
        <f t="shared" ref="C18:C73" si="5">G17</f>
        <v>14688.2368652026</v>
      </c>
      <c r="D18" s="37">
        <f t="shared" si="0"/>
        <v>47.74</v>
      </c>
      <c r="E18" s="37">
        <f t="shared" si="1"/>
        <v>234.97382063480785</v>
      </c>
      <c r="F18" s="37">
        <f t="shared" si="3"/>
        <v>282.70999999999998</v>
      </c>
      <c r="G18" s="37">
        <f t="shared" si="2"/>
        <v>14453.263044567791</v>
      </c>
      <c r="K18" s="22"/>
      <c r="L18" s="22"/>
      <c r="M18" s="27"/>
    </row>
    <row r="19" spans="1:13" x14ac:dyDescent="0.25">
      <c r="A19" s="36">
        <f t="shared" si="4"/>
        <v>43952</v>
      </c>
      <c r="B19" s="19">
        <v>5</v>
      </c>
      <c r="C19" s="8">
        <f t="shared" si="5"/>
        <v>14453.263044567791</v>
      </c>
      <c r="D19" s="37">
        <f t="shared" si="0"/>
        <v>46.97</v>
      </c>
      <c r="E19" s="37">
        <f t="shared" si="1"/>
        <v>235.73748555187095</v>
      </c>
      <c r="F19" s="37">
        <f t="shared" si="3"/>
        <v>282.70999999999998</v>
      </c>
      <c r="G19" s="37">
        <f t="shared" si="2"/>
        <v>14217.525559015921</v>
      </c>
      <c r="K19" s="22"/>
      <c r="L19" s="22"/>
      <c r="M19" s="27"/>
    </row>
    <row r="20" spans="1:13" x14ac:dyDescent="0.25">
      <c r="A20" s="36">
        <f t="shared" si="4"/>
        <v>43983</v>
      </c>
      <c r="B20" s="19">
        <v>6</v>
      </c>
      <c r="C20" s="8">
        <f t="shared" si="5"/>
        <v>14217.525559015921</v>
      </c>
      <c r="D20" s="37">
        <f t="shared" si="0"/>
        <v>46.21</v>
      </c>
      <c r="E20" s="37">
        <f t="shared" si="1"/>
        <v>236.50363237991454</v>
      </c>
      <c r="F20" s="37">
        <f t="shared" si="3"/>
        <v>282.70999999999998</v>
      </c>
      <c r="G20" s="37">
        <f t="shared" si="2"/>
        <v>13981.021926636007</v>
      </c>
      <c r="K20" s="22"/>
      <c r="L20" s="22"/>
      <c r="M20" s="27"/>
    </row>
    <row r="21" spans="1:13" x14ac:dyDescent="0.25">
      <c r="A21" s="36">
        <f t="shared" si="4"/>
        <v>44013</v>
      </c>
      <c r="B21" s="19">
        <v>7</v>
      </c>
      <c r="C21" s="8">
        <f t="shared" si="5"/>
        <v>13981.021926636007</v>
      </c>
      <c r="D21" s="37">
        <f t="shared" si="0"/>
        <v>45.44</v>
      </c>
      <c r="E21" s="37">
        <f t="shared" si="1"/>
        <v>237.27226918514924</v>
      </c>
      <c r="F21" s="37">
        <f t="shared" si="3"/>
        <v>282.70999999999998</v>
      </c>
      <c r="G21" s="37">
        <f t="shared" si="2"/>
        <v>13743.749657450859</v>
      </c>
      <c r="K21" s="22"/>
      <c r="L21" s="22"/>
      <c r="M21" s="27"/>
    </row>
    <row r="22" spans="1:13" x14ac:dyDescent="0.25">
      <c r="A22" s="36">
        <f>EDATE(A21,1)</f>
        <v>44044</v>
      </c>
      <c r="B22" s="19">
        <v>8</v>
      </c>
      <c r="C22" s="8">
        <f t="shared" si="5"/>
        <v>13743.749657450859</v>
      </c>
      <c r="D22" s="37">
        <f t="shared" si="0"/>
        <v>44.67</v>
      </c>
      <c r="E22" s="37">
        <f t="shared" si="1"/>
        <v>238.043404060001</v>
      </c>
      <c r="F22" s="37">
        <f t="shared" si="3"/>
        <v>282.70999999999998</v>
      </c>
      <c r="G22" s="37">
        <f t="shared" si="2"/>
        <v>13505.706253390857</v>
      </c>
      <c r="K22" s="22"/>
      <c r="L22" s="22"/>
      <c r="M22" s="27"/>
    </row>
    <row r="23" spans="1:13" x14ac:dyDescent="0.25">
      <c r="A23" s="36">
        <f t="shared" si="4"/>
        <v>44075</v>
      </c>
      <c r="B23" s="19">
        <v>9</v>
      </c>
      <c r="C23" s="8">
        <f t="shared" si="5"/>
        <v>13505.706253390857</v>
      </c>
      <c r="D23" s="37">
        <f t="shared" si="0"/>
        <v>43.89</v>
      </c>
      <c r="E23" s="37">
        <f t="shared" si="1"/>
        <v>238.81704512319595</v>
      </c>
      <c r="F23" s="37">
        <f t="shared" si="3"/>
        <v>282.70999999999998</v>
      </c>
      <c r="G23" s="37">
        <f t="shared" si="2"/>
        <v>13266.889208267661</v>
      </c>
      <c r="K23" s="22"/>
      <c r="L23" s="22"/>
      <c r="M23" s="27"/>
    </row>
    <row r="24" spans="1:13" x14ac:dyDescent="0.25">
      <c r="A24" s="36">
        <f t="shared" si="4"/>
        <v>44105</v>
      </c>
      <c r="B24" s="19">
        <v>10</v>
      </c>
      <c r="C24" s="8">
        <f t="shared" si="5"/>
        <v>13266.889208267661</v>
      </c>
      <c r="D24" s="37">
        <f t="shared" si="0"/>
        <v>43.12</v>
      </c>
      <c r="E24" s="37">
        <f t="shared" si="1"/>
        <v>239.59320051984636</v>
      </c>
      <c r="F24" s="37">
        <f t="shared" si="3"/>
        <v>282.70999999999998</v>
      </c>
      <c r="G24" s="37">
        <f t="shared" si="2"/>
        <v>13027.296007747815</v>
      </c>
      <c r="K24" s="22"/>
      <c r="L24" s="22"/>
      <c r="M24" s="27"/>
    </row>
    <row r="25" spans="1:13" x14ac:dyDescent="0.25">
      <c r="A25" s="36">
        <f t="shared" si="4"/>
        <v>44136</v>
      </c>
      <c r="B25" s="19">
        <v>11</v>
      </c>
      <c r="C25" s="8">
        <f t="shared" si="5"/>
        <v>13027.296007747815</v>
      </c>
      <c r="D25" s="37">
        <f t="shared" si="0"/>
        <v>42.34</v>
      </c>
      <c r="E25" s="37">
        <f t="shared" si="1"/>
        <v>240.37187842153585</v>
      </c>
      <c r="F25" s="37">
        <f t="shared" si="3"/>
        <v>282.70999999999998</v>
      </c>
      <c r="G25" s="37">
        <f t="shared" si="2"/>
        <v>12786.924129326278</v>
      </c>
    </row>
    <row r="26" spans="1:13" x14ac:dyDescent="0.25">
      <c r="A26" s="36">
        <f t="shared" si="4"/>
        <v>44166</v>
      </c>
      <c r="B26" s="19">
        <v>12</v>
      </c>
      <c r="C26" s="8">
        <f t="shared" si="5"/>
        <v>12786.924129326278</v>
      </c>
      <c r="D26" s="37">
        <f t="shared" si="0"/>
        <v>41.56</v>
      </c>
      <c r="E26" s="37">
        <f t="shared" si="1"/>
        <v>241.15308702640587</v>
      </c>
      <c r="F26" s="37">
        <f t="shared" si="3"/>
        <v>282.70999999999998</v>
      </c>
      <c r="G26" s="37">
        <f t="shared" si="2"/>
        <v>12545.771042299873</v>
      </c>
    </row>
    <row r="27" spans="1:13" x14ac:dyDescent="0.25">
      <c r="A27" s="36">
        <f t="shared" si="4"/>
        <v>44197</v>
      </c>
      <c r="B27" s="19">
        <v>13</v>
      </c>
      <c r="C27" s="8">
        <f t="shared" si="5"/>
        <v>12545.771042299873</v>
      </c>
      <c r="D27" s="37">
        <f t="shared" si="0"/>
        <v>40.770000000000003</v>
      </c>
      <c r="E27" s="37">
        <f t="shared" si="1"/>
        <v>241.93683455924165</v>
      </c>
      <c r="F27" s="37">
        <f t="shared" si="3"/>
        <v>282.70999999999998</v>
      </c>
      <c r="G27" s="37">
        <f t="shared" si="2"/>
        <v>12303.834207740632</v>
      </c>
    </row>
    <row r="28" spans="1:13" x14ac:dyDescent="0.25">
      <c r="A28" s="36">
        <f t="shared" si="4"/>
        <v>44228</v>
      </c>
      <c r="B28" s="19">
        <v>14</v>
      </c>
      <c r="C28" s="8">
        <f t="shared" si="5"/>
        <v>12303.834207740632</v>
      </c>
      <c r="D28" s="37">
        <f t="shared" si="0"/>
        <v>39.99</v>
      </c>
      <c r="E28" s="37">
        <f t="shared" si="1"/>
        <v>242.72312927155923</v>
      </c>
      <c r="F28" s="37">
        <f t="shared" si="3"/>
        <v>282.70999999999998</v>
      </c>
      <c r="G28" s="37">
        <f t="shared" si="2"/>
        <v>12061.111078469074</v>
      </c>
    </row>
    <row r="29" spans="1:13" x14ac:dyDescent="0.25">
      <c r="A29" s="36">
        <f t="shared" si="4"/>
        <v>44256</v>
      </c>
      <c r="B29" s="19">
        <v>15</v>
      </c>
      <c r="C29" s="8">
        <f t="shared" si="5"/>
        <v>12061.111078469074</v>
      </c>
      <c r="D29" s="37">
        <f t="shared" si="0"/>
        <v>39.200000000000003</v>
      </c>
      <c r="E29" s="37">
        <f t="shared" si="1"/>
        <v>243.51197944169181</v>
      </c>
      <c r="F29" s="37">
        <f t="shared" si="3"/>
        <v>282.70999999999998</v>
      </c>
      <c r="G29" s="37">
        <f t="shared" si="2"/>
        <v>11817.599099027382</v>
      </c>
    </row>
    <row r="30" spans="1:13" x14ac:dyDescent="0.25">
      <c r="A30" s="36">
        <f t="shared" si="4"/>
        <v>44287</v>
      </c>
      <c r="B30" s="19">
        <v>16</v>
      </c>
      <c r="C30" s="8">
        <f t="shared" si="5"/>
        <v>11817.599099027382</v>
      </c>
      <c r="D30" s="37">
        <f t="shared" si="0"/>
        <v>38.409999999999997</v>
      </c>
      <c r="E30" s="37">
        <f t="shared" si="1"/>
        <v>244.30339337487732</v>
      </c>
      <c r="F30" s="37">
        <f t="shared" si="3"/>
        <v>282.70999999999998</v>
      </c>
      <c r="G30" s="37">
        <f t="shared" si="2"/>
        <v>11573.295705652505</v>
      </c>
    </row>
    <row r="31" spans="1:13" x14ac:dyDescent="0.25">
      <c r="A31" s="36">
        <f t="shared" si="4"/>
        <v>44317</v>
      </c>
      <c r="B31" s="19">
        <v>17</v>
      </c>
      <c r="C31" s="8">
        <f t="shared" si="5"/>
        <v>11573.295705652505</v>
      </c>
      <c r="D31" s="37">
        <f t="shared" si="0"/>
        <v>37.61</v>
      </c>
      <c r="E31" s="37">
        <f t="shared" si="1"/>
        <v>245.09737940334568</v>
      </c>
      <c r="F31" s="37">
        <f t="shared" si="3"/>
        <v>282.70999999999998</v>
      </c>
      <c r="G31" s="37">
        <f t="shared" si="2"/>
        <v>11328.198326249159</v>
      </c>
    </row>
    <row r="32" spans="1:13" x14ac:dyDescent="0.25">
      <c r="A32" s="36">
        <f t="shared" si="4"/>
        <v>44348</v>
      </c>
      <c r="B32" s="19">
        <v>18</v>
      </c>
      <c r="C32" s="8">
        <f t="shared" si="5"/>
        <v>11328.198326249159</v>
      </c>
      <c r="D32" s="37">
        <f t="shared" si="0"/>
        <v>36.82</v>
      </c>
      <c r="E32" s="37">
        <f t="shared" si="1"/>
        <v>245.8939458864065</v>
      </c>
      <c r="F32" s="37">
        <f t="shared" si="3"/>
        <v>282.70999999999998</v>
      </c>
      <c r="G32" s="37">
        <f t="shared" si="2"/>
        <v>11082.304380362753</v>
      </c>
    </row>
    <row r="33" spans="1:7" x14ac:dyDescent="0.25">
      <c r="A33" s="36">
        <f t="shared" si="4"/>
        <v>44378</v>
      </c>
      <c r="B33" s="19">
        <v>19</v>
      </c>
      <c r="C33" s="8">
        <f t="shared" si="5"/>
        <v>11082.304380362753</v>
      </c>
      <c r="D33" s="37">
        <f t="shared" si="0"/>
        <v>36.020000000000003</v>
      </c>
      <c r="E33" s="37">
        <f t="shared" si="1"/>
        <v>246.69310121053732</v>
      </c>
      <c r="F33" s="37">
        <f t="shared" si="3"/>
        <v>282.70999999999998</v>
      </c>
      <c r="G33" s="37">
        <f t="shared" si="2"/>
        <v>10835.611279152216</v>
      </c>
    </row>
    <row r="34" spans="1:7" x14ac:dyDescent="0.25">
      <c r="A34" s="36">
        <f t="shared" si="4"/>
        <v>44409</v>
      </c>
      <c r="B34" s="19">
        <v>20</v>
      </c>
      <c r="C34" s="8">
        <f t="shared" si="5"/>
        <v>10835.611279152216</v>
      </c>
      <c r="D34" s="37">
        <f t="shared" si="0"/>
        <v>35.22</v>
      </c>
      <c r="E34" s="37">
        <f t="shared" si="1"/>
        <v>247.49485378947162</v>
      </c>
      <c r="F34" s="37">
        <f t="shared" si="3"/>
        <v>282.70999999999998</v>
      </c>
      <c r="G34" s="37">
        <f t="shared" si="2"/>
        <v>10588.116425362743</v>
      </c>
    </row>
    <row r="35" spans="1:7" x14ac:dyDescent="0.25">
      <c r="A35" s="36">
        <f t="shared" si="4"/>
        <v>44440</v>
      </c>
      <c r="B35" s="19">
        <v>21</v>
      </c>
      <c r="C35" s="8">
        <f t="shared" si="5"/>
        <v>10588.116425362743</v>
      </c>
      <c r="D35" s="37">
        <f t="shared" si="0"/>
        <v>34.409999999999997</v>
      </c>
      <c r="E35" s="37">
        <f t="shared" si="1"/>
        <v>248.29921206428736</v>
      </c>
      <c r="F35" s="37">
        <f t="shared" si="3"/>
        <v>282.70999999999998</v>
      </c>
      <c r="G35" s="37">
        <f t="shared" si="2"/>
        <v>10339.817213298456</v>
      </c>
    </row>
    <row r="36" spans="1:7" x14ac:dyDescent="0.25">
      <c r="A36" s="36">
        <f t="shared" si="4"/>
        <v>44470</v>
      </c>
      <c r="B36" s="19">
        <v>22</v>
      </c>
      <c r="C36" s="8">
        <f t="shared" si="5"/>
        <v>10339.817213298456</v>
      </c>
      <c r="D36" s="37">
        <f t="shared" si="0"/>
        <v>33.6</v>
      </c>
      <c r="E36" s="37">
        <f t="shared" si="1"/>
        <v>249.10618450349625</v>
      </c>
      <c r="F36" s="37">
        <f t="shared" si="3"/>
        <v>282.70999999999998</v>
      </c>
      <c r="G36" s="37">
        <f t="shared" si="2"/>
        <v>10090.71102879496</v>
      </c>
    </row>
    <row r="37" spans="1:7" x14ac:dyDescent="0.25">
      <c r="A37" s="36">
        <f t="shared" si="4"/>
        <v>44501</v>
      </c>
      <c r="B37" s="19">
        <v>23</v>
      </c>
      <c r="C37" s="8">
        <f t="shared" si="5"/>
        <v>10090.71102879496</v>
      </c>
      <c r="D37" s="37">
        <f t="shared" si="0"/>
        <v>32.79</v>
      </c>
      <c r="E37" s="37">
        <f t="shared" si="1"/>
        <v>249.91577960313268</v>
      </c>
      <c r="F37" s="37">
        <f t="shared" si="3"/>
        <v>282.70999999999998</v>
      </c>
      <c r="G37" s="37">
        <f t="shared" si="2"/>
        <v>9840.7952491918277</v>
      </c>
    </row>
    <row r="38" spans="1:7" x14ac:dyDescent="0.25">
      <c r="A38" s="36">
        <f t="shared" si="4"/>
        <v>44531</v>
      </c>
      <c r="B38" s="19">
        <v>24</v>
      </c>
      <c r="C38" s="8">
        <f t="shared" si="5"/>
        <v>9840.7952491918277</v>
      </c>
      <c r="D38" s="37">
        <f t="shared" si="0"/>
        <v>31.98</v>
      </c>
      <c r="E38" s="37">
        <f t="shared" si="1"/>
        <v>250.72800588684282</v>
      </c>
      <c r="F38" s="37">
        <f t="shared" si="3"/>
        <v>282.70999999999998</v>
      </c>
      <c r="G38" s="37">
        <f t="shared" si="2"/>
        <v>9590.067243304984</v>
      </c>
    </row>
    <row r="39" spans="1:7" x14ac:dyDescent="0.25">
      <c r="A39" s="36">
        <f t="shared" si="4"/>
        <v>44562</v>
      </c>
      <c r="B39" s="19">
        <v>25</v>
      </c>
      <c r="C39" s="8">
        <f t="shared" si="5"/>
        <v>9590.067243304984</v>
      </c>
      <c r="D39" s="37">
        <f t="shared" si="0"/>
        <v>31.17</v>
      </c>
      <c r="E39" s="37">
        <f t="shared" si="1"/>
        <v>251.54287190597503</v>
      </c>
      <c r="F39" s="37">
        <f t="shared" si="3"/>
        <v>282.70999999999998</v>
      </c>
      <c r="G39" s="37">
        <f t="shared" si="2"/>
        <v>9338.5243713990094</v>
      </c>
    </row>
    <row r="40" spans="1:7" x14ac:dyDescent="0.25">
      <c r="A40" s="36">
        <f t="shared" si="4"/>
        <v>44593</v>
      </c>
      <c r="B40" s="19">
        <v>26</v>
      </c>
      <c r="C40" s="8">
        <f t="shared" si="5"/>
        <v>9338.5243713990094</v>
      </c>
      <c r="D40" s="37">
        <f t="shared" si="0"/>
        <v>30.35</v>
      </c>
      <c r="E40" s="37">
        <f t="shared" si="1"/>
        <v>252.36038623966951</v>
      </c>
      <c r="F40" s="37">
        <f t="shared" si="3"/>
        <v>282.70999999999998</v>
      </c>
      <c r="G40" s="37">
        <f t="shared" si="2"/>
        <v>9086.1639851593391</v>
      </c>
    </row>
    <row r="41" spans="1:7" x14ac:dyDescent="0.25">
      <c r="A41" s="36">
        <f t="shared" si="4"/>
        <v>44621</v>
      </c>
      <c r="B41" s="19">
        <v>27</v>
      </c>
      <c r="C41" s="8">
        <f t="shared" si="5"/>
        <v>9086.1639851593391</v>
      </c>
      <c r="D41" s="37">
        <f t="shared" si="0"/>
        <v>29.53</v>
      </c>
      <c r="E41" s="37">
        <f t="shared" si="1"/>
        <v>253.18055749494843</v>
      </c>
      <c r="F41" s="37">
        <f t="shared" si="3"/>
        <v>282.70999999999998</v>
      </c>
      <c r="G41" s="37">
        <f t="shared" si="2"/>
        <v>8832.9834276643905</v>
      </c>
    </row>
    <row r="42" spans="1:7" x14ac:dyDescent="0.25">
      <c r="A42" s="36">
        <f t="shared" si="4"/>
        <v>44652</v>
      </c>
      <c r="B42" s="19">
        <v>28</v>
      </c>
      <c r="C42" s="8">
        <f t="shared" si="5"/>
        <v>8832.9834276643905</v>
      </c>
      <c r="D42" s="37">
        <f t="shared" si="0"/>
        <v>28.71</v>
      </c>
      <c r="E42" s="37">
        <f t="shared" si="1"/>
        <v>254.00339430680697</v>
      </c>
      <c r="F42" s="37">
        <f t="shared" si="3"/>
        <v>282.70999999999998</v>
      </c>
      <c r="G42" s="37">
        <f t="shared" si="2"/>
        <v>8578.980033357584</v>
      </c>
    </row>
    <row r="43" spans="1:7" x14ac:dyDescent="0.25">
      <c r="A43" s="36">
        <f t="shared" si="4"/>
        <v>44682</v>
      </c>
      <c r="B43" s="19">
        <v>29</v>
      </c>
      <c r="C43" s="8">
        <f t="shared" si="5"/>
        <v>8578.980033357584</v>
      </c>
      <c r="D43" s="37">
        <f t="shared" si="0"/>
        <v>27.88</v>
      </c>
      <c r="E43" s="37">
        <f t="shared" si="1"/>
        <v>254.82890533830411</v>
      </c>
      <c r="F43" s="37">
        <f t="shared" si="3"/>
        <v>282.70999999999998</v>
      </c>
      <c r="G43" s="37">
        <f t="shared" si="2"/>
        <v>8324.1511280192808</v>
      </c>
    </row>
    <row r="44" spans="1:7" x14ac:dyDescent="0.25">
      <c r="A44" s="36">
        <f t="shared" si="4"/>
        <v>44713</v>
      </c>
      <c r="B44" s="19">
        <v>30</v>
      </c>
      <c r="C44" s="8">
        <f t="shared" si="5"/>
        <v>8324.1511280192808</v>
      </c>
      <c r="D44" s="37">
        <f t="shared" si="0"/>
        <v>27.05</v>
      </c>
      <c r="E44" s="37">
        <f t="shared" si="1"/>
        <v>255.6570992806536</v>
      </c>
      <c r="F44" s="37">
        <f t="shared" si="3"/>
        <v>282.70999999999998</v>
      </c>
      <c r="G44" s="37">
        <f t="shared" si="2"/>
        <v>8068.4940287386271</v>
      </c>
    </row>
    <row r="45" spans="1:7" x14ac:dyDescent="0.25">
      <c r="A45" s="36">
        <f t="shared" si="4"/>
        <v>44743</v>
      </c>
      <c r="B45" s="19">
        <v>31</v>
      </c>
      <c r="C45" s="8">
        <f t="shared" si="5"/>
        <v>8068.4940287386271</v>
      </c>
      <c r="D45" s="37">
        <f t="shared" si="0"/>
        <v>26.22</v>
      </c>
      <c r="E45" s="37">
        <f t="shared" si="1"/>
        <v>256.48798485331571</v>
      </c>
      <c r="F45" s="37">
        <f t="shared" si="3"/>
        <v>282.70999999999998</v>
      </c>
      <c r="G45" s="37">
        <f t="shared" si="2"/>
        <v>7812.0060438853116</v>
      </c>
    </row>
    <row r="46" spans="1:7" x14ac:dyDescent="0.25">
      <c r="A46" s="36">
        <f t="shared" si="4"/>
        <v>44774</v>
      </c>
      <c r="B46" s="19">
        <v>32</v>
      </c>
      <c r="C46" s="8">
        <f t="shared" si="5"/>
        <v>7812.0060438853116</v>
      </c>
      <c r="D46" s="37">
        <f t="shared" si="0"/>
        <v>25.39</v>
      </c>
      <c r="E46" s="37">
        <f t="shared" si="1"/>
        <v>257.32157080408899</v>
      </c>
      <c r="F46" s="37">
        <f t="shared" si="3"/>
        <v>282.70999999999998</v>
      </c>
      <c r="G46" s="37">
        <f t="shared" si="2"/>
        <v>7554.6844730812227</v>
      </c>
    </row>
    <row r="47" spans="1:7" x14ac:dyDescent="0.25">
      <c r="A47" s="36">
        <f t="shared" si="4"/>
        <v>44805</v>
      </c>
      <c r="B47" s="19">
        <v>33</v>
      </c>
      <c r="C47" s="8">
        <f t="shared" si="5"/>
        <v>7554.6844730812227</v>
      </c>
      <c r="D47" s="37">
        <f t="shared" si="0"/>
        <v>24.55</v>
      </c>
      <c r="E47" s="37">
        <f t="shared" si="1"/>
        <v>258.15786590920231</v>
      </c>
      <c r="F47" s="37">
        <f t="shared" si="3"/>
        <v>282.70999999999998</v>
      </c>
      <c r="G47" s="37">
        <f t="shared" si="2"/>
        <v>7296.5266071720207</v>
      </c>
    </row>
    <row r="48" spans="1:7" x14ac:dyDescent="0.25">
      <c r="A48" s="36">
        <f t="shared" si="4"/>
        <v>44835</v>
      </c>
      <c r="B48" s="19">
        <v>34</v>
      </c>
      <c r="C48" s="8">
        <f t="shared" si="5"/>
        <v>7296.5266071720207</v>
      </c>
      <c r="D48" s="37">
        <f t="shared" si="0"/>
        <v>23.71</v>
      </c>
      <c r="E48" s="37">
        <f t="shared" si="1"/>
        <v>258.99687897340721</v>
      </c>
      <c r="F48" s="37">
        <f t="shared" si="3"/>
        <v>282.70999999999998</v>
      </c>
      <c r="G48" s="37">
        <f t="shared" si="2"/>
        <v>7037.5297281986132</v>
      </c>
    </row>
    <row r="49" spans="1:7" x14ac:dyDescent="0.25">
      <c r="A49" s="36">
        <f t="shared" si="4"/>
        <v>44866</v>
      </c>
      <c r="B49" s="19">
        <v>35</v>
      </c>
      <c r="C49" s="8">
        <f t="shared" si="5"/>
        <v>7037.5297281986132</v>
      </c>
      <c r="D49" s="37">
        <f t="shared" si="0"/>
        <v>22.87</v>
      </c>
      <c r="E49" s="37">
        <f t="shared" si="1"/>
        <v>259.8386188300708</v>
      </c>
      <c r="F49" s="37">
        <f t="shared" si="3"/>
        <v>282.70999999999998</v>
      </c>
      <c r="G49" s="37">
        <f t="shared" si="2"/>
        <v>6777.6911093685421</v>
      </c>
    </row>
    <row r="50" spans="1:7" x14ac:dyDescent="0.25">
      <c r="A50" s="36">
        <f t="shared" si="4"/>
        <v>44896</v>
      </c>
      <c r="B50" s="19">
        <v>36</v>
      </c>
      <c r="C50" s="8">
        <f t="shared" si="5"/>
        <v>6777.6911093685421</v>
      </c>
      <c r="D50" s="37">
        <f t="shared" si="0"/>
        <v>22.03</v>
      </c>
      <c r="E50" s="37">
        <f t="shared" si="1"/>
        <v>260.68309434126854</v>
      </c>
      <c r="F50" s="37">
        <f t="shared" si="3"/>
        <v>282.70999999999998</v>
      </c>
      <c r="G50" s="37">
        <f t="shared" si="2"/>
        <v>6517.0080150272734</v>
      </c>
    </row>
    <row r="51" spans="1:7" x14ac:dyDescent="0.25">
      <c r="A51" s="36">
        <f t="shared" si="4"/>
        <v>44927</v>
      </c>
      <c r="B51" s="19">
        <v>37</v>
      </c>
      <c r="C51" s="8">
        <f t="shared" si="5"/>
        <v>6517.0080150272734</v>
      </c>
      <c r="D51" s="37">
        <f t="shared" si="0"/>
        <v>21.18</v>
      </c>
      <c r="E51" s="37">
        <f t="shared" si="1"/>
        <v>261.53031439787765</v>
      </c>
      <c r="F51" s="37">
        <f t="shared" si="3"/>
        <v>282.70999999999998</v>
      </c>
      <c r="G51" s="37">
        <f t="shared" si="2"/>
        <v>6255.4777006293953</v>
      </c>
    </row>
    <row r="52" spans="1:7" x14ac:dyDescent="0.25">
      <c r="A52" s="36">
        <f t="shared" si="4"/>
        <v>44958</v>
      </c>
      <c r="B52" s="19">
        <v>38</v>
      </c>
      <c r="C52" s="8">
        <f t="shared" si="5"/>
        <v>6255.4777006293953</v>
      </c>
      <c r="D52" s="37">
        <f t="shared" si="0"/>
        <v>20.329999999999998</v>
      </c>
      <c r="E52" s="37">
        <f t="shared" si="1"/>
        <v>262.38028791967076</v>
      </c>
      <c r="F52" s="37">
        <f t="shared" si="3"/>
        <v>282.70999999999998</v>
      </c>
      <c r="G52" s="37">
        <f t="shared" si="2"/>
        <v>5993.0974127097243</v>
      </c>
    </row>
    <row r="53" spans="1:7" x14ac:dyDescent="0.25">
      <c r="A53" s="36">
        <f t="shared" si="4"/>
        <v>44986</v>
      </c>
      <c r="B53" s="19">
        <v>39</v>
      </c>
      <c r="C53" s="8">
        <f t="shared" si="5"/>
        <v>5993.0974127097243</v>
      </c>
      <c r="D53" s="37">
        <f t="shared" si="0"/>
        <v>19.48</v>
      </c>
      <c r="E53" s="37">
        <f t="shared" si="1"/>
        <v>263.23302385540967</v>
      </c>
      <c r="F53" s="37">
        <f t="shared" si="3"/>
        <v>282.70999999999998</v>
      </c>
      <c r="G53" s="37">
        <f t="shared" si="2"/>
        <v>5729.8643888543147</v>
      </c>
    </row>
    <row r="54" spans="1:7" x14ac:dyDescent="0.25">
      <c r="A54" s="36">
        <f t="shared" si="4"/>
        <v>45017</v>
      </c>
      <c r="B54" s="19">
        <v>40</v>
      </c>
      <c r="C54" s="8">
        <f t="shared" si="5"/>
        <v>5729.8643888543147</v>
      </c>
      <c r="D54" s="37">
        <f t="shared" si="0"/>
        <v>18.62</v>
      </c>
      <c r="E54" s="37">
        <f t="shared" si="1"/>
        <v>264.08853118293979</v>
      </c>
      <c r="F54" s="37">
        <f t="shared" si="3"/>
        <v>282.70999999999998</v>
      </c>
      <c r="G54" s="37">
        <f t="shared" si="2"/>
        <v>5465.775857671375</v>
      </c>
    </row>
    <row r="55" spans="1:7" x14ac:dyDescent="0.25">
      <c r="A55" s="36">
        <f t="shared" si="4"/>
        <v>45047</v>
      </c>
      <c r="B55" s="19">
        <v>41</v>
      </c>
      <c r="C55" s="8">
        <f t="shared" si="5"/>
        <v>5465.775857671375</v>
      </c>
      <c r="D55" s="37">
        <f t="shared" si="0"/>
        <v>17.760000000000002</v>
      </c>
      <c r="E55" s="37">
        <f t="shared" si="1"/>
        <v>264.94681890928433</v>
      </c>
      <c r="F55" s="37">
        <f t="shared" si="3"/>
        <v>282.70999999999998</v>
      </c>
      <c r="G55" s="37">
        <f t="shared" si="2"/>
        <v>5200.8290387620909</v>
      </c>
    </row>
    <row r="56" spans="1:7" x14ac:dyDescent="0.25">
      <c r="A56" s="36">
        <f t="shared" si="4"/>
        <v>45078</v>
      </c>
      <c r="B56" s="19">
        <v>42</v>
      </c>
      <c r="C56" s="8">
        <f t="shared" si="5"/>
        <v>5200.8290387620909</v>
      </c>
      <c r="D56" s="37">
        <f t="shared" si="0"/>
        <v>16.899999999999999</v>
      </c>
      <c r="E56" s="37">
        <f t="shared" si="1"/>
        <v>265.8078960707395</v>
      </c>
      <c r="F56" s="37">
        <f t="shared" si="3"/>
        <v>282.70999999999998</v>
      </c>
      <c r="G56" s="37">
        <f t="shared" si="2"/>
        <v>4935.0211426913511</v>
      </c>
    </row>
    <row r="57" spans="1:7" x14ac:dyDescent="0.25">
      <c r="A57" s="36">
        <f t="shared" si="4"/>
        <v>45108</v>
      </c>
      <c r="B57" s="19">
        <v>43</v>
      </c>
      <c r="C57" s="8">
        <f t="shared" si="5"/>
        <v>4935.0211426913511</v>
      </c>
      <c r="D57" s="37">
        <f t="shared" si="0"/>
        <v>16.04</v>
      </c>
      <c r="E57" s="37">
        <f t="shared" si="1"/>
        <v>266.67177173296938</v>
      </c>
      <c r="F57" s="37">
        <f t="shared" si="3"/>
        <v>282.70999999999998</v>
      </c>
      <c r="G57" s="37">
        <f t="shared" si="2"/>
        <v>4668.3493709583818</v>
      </c>
    </row>
    <row r="58" spans="1:7" x14ac:dyDescent="0.25">
      <c r="A58" s="36">
        <f t="shared" si="4"/>
        <v>45139</v>
      </c>
      <c r="B58" s="19">
        <v>44</v>
      </c>
      <c r="C58" s="8">
        <f t="shared" si="5"/>
        <v>4668.3493709583818</v>
      </c>
      <c r="D58" s="37">
        <f t="shared" si="0"/>
        <v>15.17</v>
      </c>
      <c r="E58" s="37">
        <f t="shared" si="1"/>
        <v>267.53845499110156</v>
      </c>
      <c r="F58" s="37">
        <f t="shared" si="3"/>
        <v>282.70999999999998</v>
      </c>
      <c r="G58" s="37">
        <f t="shared" si="2"/>
        <v>4400.8109159672804</v>
      </c>
    </row>
    <row r="59" spans="1:7" x14ac:dyDescent="0.25">
      <c r="A59" s="36">
        <f t="shared" si="4"/>
        <v>45170</v>
      </c>
      <c r="B59" s="19">
        <v>45</v>
      </c>
      <c r="C59" s="8">
        <f t="shared" si="5"/>
        <v>4400.8109159672804</v>
      </c>
      <c r="D59" s="37">
        <f t="shared" si="0"/>
        <v>14.3</v>
      </c>
      <c r="E59" s="37">
        <f t="shared" si="1"/>
        <v>268.40795496982264</v>
      </c>
      <c r="F59" s="37">
        <f t="shared" si="3"/>
        <v>282.70999999999998</v>
      </c>
      <c r="G59" s="37">
        <f t="shared" si="2"/>
        <v>4132.4029609974577</v>
      </c>
    </row>
    <row r="60" spans="1:7" x14ac:dyDescent="0.25">
      <c r="A60" s="36">
        <f t="shared" si="4"/>
        <v>45200</v>
      </c>
      <c r="B60" s="19">
        <v>46</v>
      </c>
      <c r="C60" s="8">
        <f t="shared" si="5"/>
        <v>4132.4029609974577</v>
      </c>
      <c r="D60" s="37">
        <f t="shared" si="0"/>
        <v>13.43</v>
      </c>
      <c r="E60" s="37">
        <f t="shared" si="1"/>
        <v>269.28028082347453</v>
      </c>
      <c r="F60" s="37">
        <f t="shared" si="3"/>
        <v>282.70999999999998</v>
      </c>
      <c r="G60" s="37">
        <f t="shared" si="2"/>
        <v>3863.1226801739831</v>
      </c>
    </row>
    <row r="61" spans="1:7" x14ac:dyDescent="0.25">
      <c r="A61" s="36">
        <f t="shared" si="4"/>
        <v>45231</v>
      </c>
      <c r="B61" s="19">
        <v>47</v>
      </c>
      <c r="C61" s="8">
        <f t="shared" si="5"/>
        <v>3863.1226801739831</v>
      </c>
      <c r="D61" s="37">
        <f t="shared" si="0"/>
        <v>12.56</v>
      </c>
      <c r="E61" s="37">
        <f t="shared" si="1"/>
        <v>270.15544173615081</v>
      </c>
      <c r="F61" s="37">
        <f t="shared" si="3"/>
        <v>282.70999999999998</v>
      </c>
      <c r="G61" s="37">
        <f t="shared" si="2"/>
        <v>3592.9672384378323</v>
      </c>
    </row>
    <row r="62" spans="1:7" x14ac:dyDescent="0.25">
      <c r="A62" s="36">
        <f t="shared" si="4"/>
        <v>45261</v>
      </c>
      <c r="B62" s="19">
        <v>48</v>
      </c>
      <c r="C62" s="8">
        <f t="shared" si="5"/>
        <v>3592.9672384378323</v>
      </c>
      <c r="D62" s="37">
        <f t="shared" si="0"/>
        <v>11.68</v>
      </c>
      <c r="E62" s="37">
        <f t="shared" si="1"/>
        <v>271.03344692179337</v>
      </c>
      <c r="F62" s="37">
        <f t="shared" si="3"/>
        <v>282.70999999999998</v>
      </c>
      <c r="G62" s="37">
        <f t="shared" si="2"/>
        <v>3321.933791516039</v>
      </c>
    </row>
    <row r="63" spans="1:7" x14ac:dyDescent="0.25">
      <c r="A63" s="36">
        <f t="shared" si="4"/>
        <v>45292</v>
      </c>
      <c r="B63" s="19">
        <v>49</v>
      </c>
      <c r="C63" s="8">
        <f t="shared" si="5"/>
        <v>3321.933791516039</v>
      </c>
      <c r="D63" s="37">
        <f t="shared" si="0"/>
        <v>10.8</v>
      </c>
      <c r="E63" s="37">
        <f t="shared" si="1"/>
        <v>271.91430562428917</v>
      </c>
      <c r="F63" s="37">
        <f t="shared" si="3"/>
        <v>282.70999999999998</v>
      </c>
      <c r="G63" s="37">
        <f t="shared" si="2"/>
        <v>3050.0194858917498</v>
      </c>
    </row>
    <row r="64" spans="1:7" x14ac:dyDescent="0.25">
      <c r="A64" s="36">
        <f t="shared" si="4"/>
        <v>45323</v>
      </c>
      <c r="B64" s="19">
        <v>50</v>
      </c>
      <c r="C64" s="8">
        <f t="shared" si="5"/>
        <v>3050.0194858917498</v>
      </c>
      <c r="D64" s="37">
        <f t="shared" si="0"/>
        <v>9.91</v>
      </c>
      <c r="E64" s="37">
        <f t="shared" si="1"/>
        <v>272.7980271175681</v>
      </c>
      <c r="F64" s="37">
        <f t="shared" si="3"/>
        <v>282.70999999999998</v>
      </c>
      <c r="G64" s="37">
        <f t="shared" si="2"/>
        <v>2777.2214587741819</v>
      </c>
    </row>
    <row r="65" spans="1:7" x14ac:dyDescent="0.25">
      <c r="A65" s="36">
        <f t="shared" si="4"/>
        <v>45352</v>
      </c>
      <c r="B65" s="19">
        <v>51</v>
      </c>
      <c r="C65" s="8">
        <f t="shared" si="5"/>
        <v>2777.2214587741819</v>
      </c>
      <c r="D65" s="37">
        <f t="shared" si="0"/>
        <v>9.0299999999999994</v>
      </c>
      <c r="E65" s="37">
        <f t="shared" si="1"/>
        <v>273.68462070570018</v>
      </c>
      <c r="F65" s="37">
        <f t="shared" si="3"/>
        <v>282.70999999999998</v>
      </c>
      <c r="G65" s="37">
        <f t="shared" si="2"/>
        <v>2503.5368380684818</v>
      </c>
    </row>
    <row r="66" spans="1:7" x14ac:dyDescent="0.25">
      <c r="A66" s="36">
        <f t="shared" si="4"/>
        <v>45383</v>
      </c>
      <c r="B66" s="19">
        <v>52</v>
      </c>
      <c r="C66" s="8">
        <f t="shared" si="5"/>
        <v>2503.5368380684818</v>
      </c>
      <c r="D66" s="37">
        <f t="shared" si="0"/>
        <v>8.14</v>
      </c>
      <c r="E66" s="37">
        <f t="shared" si="1"/>
        <v>274.57409572299372</v>
      </c>
      <c r="F66" s="37">
        <f t="shared" si="3"/>
        <v>282.70999999999998</v>
      </c>
      <c r="G66" s="37">
        <f t="shared" si="2"/>
        <v>2228.9627423454881</v>
      </c>
    </row>
    <row r="67" spans="1:7" x14ac:dyDescent="0.25">
      <c r="A67" s="36">
        <f t="shared" si="4"/>
        <v>45413</v>
      </c>
      <c r="B67" s="19">
        <v>53</v>
      </c>
      <c r="C67" s="8">
        <f t="shared" si="5"/>
        <v>2228.9627423454881</v>
      </c>
      <c r="D67" s="37">
        <f t="shared" si="0"/>
        <v>7.24</v>
      </c>
      <c r="E67" s="37">
        <f t="shared" si="1"/>
        <v>275.46646153409347</v>
      </c>
      <c r="F67" s="37">
        <f t="shared" si="3"/>
        <v>282.70999999999998</v>
      </c>
      <c r="G67" s="37">
        <f t="shared" si="2"/>
        <v>1953.4962808113946</v>
      </c>
    </row>
    <row r="68" spans="1:7" x14ac:dyDescent="0.25">
      <c r="A68" s="36">
        <f t="shared" si="4"/>
        <v>45444</v>
      </c>
      <c r="B68" s="19">
        <v>54</v>
      </c>
      <c r="C68" s="8">
        <f t="shared" si="5"/>
        <v>1953.4962808113946</v>
      </c>
      <c r="D68" s="37">
        <f t="shared" si="0"/>
        <v>6.35</v>
      </c>
      <c r="E68" s="37">
        <f t="shared" si="1"/>
        <v>276.36172753407925</v>
      </c>
      <c r="F68" s="37">
        <f t="shared" si="3"/>
        <v>282.70999999999998</v>
      </c>
      <c r="G68" s="37">
        <f t="shared" si="2"/>
        <v>1677.1345532773153</v>
      </c>
    </row>
    <row r="69" spans="1:7" x14ac:dyDescent="0.25">
      <c r="A69" s="36">
        <f t="shared" si="4"/>
        <v>45474</v>
      </c>
      <c r="B69" s="19">
        <v>55</v>
      </c>
      <c r="C69" s="8">
        <f t="shared" si="5"/>
        <v>1677.1345532773153</v>
      </c>
      <c r="D69" s="37">
        <f t="shared" si="0"/>
        <v>5.45</v>
      </c>
      <c r="E69" s="37">
        <f t="shared" si="1"/>
        <v>277.259903148565</v>
      </c>
      <c r="F69" s="37">
        <f t="shared" si="3"/>
        <v>282.70999999999998</v>
      </c>
      <c r="G69" s="37">
        <f t="shared" si="2"/>
        <v>1399.8746501287503</v>
      </c>
    </row>
    <row r="70" spans="1:7" x14ac:dyDescent="0.25">
      <c r="A70" s="36">
        <f t="shared" si="4"/>
        <v>45505</v>
      </c>
      <c r="B70" s="19">
        <v>56</v>
      </c>
      <c r="C70" s="8">
        <f t="shared" si="5"/>
        <v>1399.8746501287503</v>
      </c>
      <c r="D70" s="37">
        <f t="shared" si="0"/>
        <v>4.55</v>
      </c>
      <c r="E70" s="37">
        <f t="shared" si="1"/>
        <v>278.16099783379781</v>
      </c>
      <c r="F70" s="37">
        <f t="shared" si="3"/>
        <v>282.70999999999998</v>
      </c>
      <c r="G70" s="37">
        <f t="shared" si="2"/>
        <v>1121.7136522949525</v>
      </c>
    </row>
    <row r="71" spans="1:7" x14ac:dyDescent="0.25">
      <c r="A71" s="36">
        <f t="shared" si="4"/>
        <v>45536</v>
      </c>
      <c r="B71" s="19">
        <v>57</v>
      </c>
      <c r="C71" s="8">
        <f t="shared" si="5"/>
        <v>1121.7136522949525</v>
      </c>
      <c r="D71" s="37">
        <f t="shared" si="0"/>
        <v>3.65</v>
      </c>
      <c r="E71" s="37">
        <f t="shared" si="1"/>
        <v>279.06502107675772</v>
      </c>
      <c r="F71" s="37">
        <f t="shared" si="3"/>
        <v>282.70999999999998</v>
      </c>
      <c r="G71" s="37">
        <f t="shared" si="2"/>
        <v>842.64863121819474</v>
      </c>
    </row>
    <row r="72" spans="1:7" x14ac:dyDescent="0.25">
      <c r="A72" s="36">
        <f t="shared" si="4"/>
        <v>45566</v>
      </c>
      <c r="B72" s="19">
        <v>58</v>
      </c>
      <c r="C72" s="8">
        <f t="shared" si="5"/>
        <v>842.64863121819474</v>
      </c>
      <c r="D72" s="37">
        <f t="shared" si="0"/>
        <v>2.74</v>
      </c>
      <c r="E72" s="37">
        <f t="shared" si="1"/>
        <v>279.97198239525716</v>
      </c>
      <c r="F72" s="37">
        <f t="shared" si="3"/>
        <v>282.70999999999998</v>
      </c>
      <c r="G72" s="37">
        <f t="shared" si="2"/>
        <v>562.67664882293752</v>
      </c>
    </row>
    <row r="73" spans="1:7" x14ac:dyDescent="0.25">
      <c r="A73" s="36">
        <f t="shared" si="4"/>
        <v>45597</v>
      </c>
      <c r="B73" s="19">
        <v>59</v>
      </c>
      <c r="C73" s="8">
        <f t="shared" si="5"/>
        <v>562.67664882293752</v>
      </c>
      <c r="D73" s="37">
        <f t="shared" si="0"/>
        <v>1.83</v>
      </c>
      <c r="E73" s="37">
        <f t="shared" si="1"/>
        <v>280.88189133804173</v>
      </c>
      <c r="F73" s="37">
        <f t="shared" si="3"/>
        <v>282.70999999999998</v>
      </c>
      <c r="G73" s="37">
        <f t="shared" si="2"/>
        <v>281.7947574848958</v>
      </c>
    </row>
    <row r="74" spans="1:7" x14ac:dyDescent="0.25">
      <c r="A74" s="36">
        <f t="shared" si="4"/>
        <v>45627</v>
      </c>
      <c r="B74" s="19">
        <v>60</v>
      </c>
      <c r="C74" s="8">
        <f>G73</f>
        <v>281.7947574848958</v>
      </c>
      <c r="D74" s="37">
        <f>ROUND(C74*$E$11/12,2)</f>
        <v>0.92</v>
      </c>
      <c r="E74" s="37">
        <f t="shared" si="1"/>
        <v>281.7947574848904</v>
      </c>
      <c r="F74" s="37">
        <f t="shared" si="3"/>
        <v>282.70999999999998</v>
      </c>
      <c r="G74" s="37">
        <f>C74-E74</f>
        <v>5.4001247917767614E-12</v>
      </c>
    </row>
    <row r="75" spans="1:7" x14ac:dyDescent="0.25">
      <c r="A75" s="36">
        <f t="shared" si="4"/>
        <v>45658</v>
      </c>
      <c r="B75" s="19">
        <v>61</v>
      </c>
      <c r="C75" s="8">
        <f t="shared" ref="C75:C134" si="6">G74</f>
        <v>5.4001247917767614E-12</v>
      </c>
      <c r="D75" s="37">
        <f t="shared" ref="D75:D134" si="7">ROUND(C75*$E$11/12,2)</f>
        <v>0</v>
      </c>
      <c r="E75" s="37" t="e">
        <f t="shared" si="1"/>
        <v>#NUM!</v>
      </c>
      <c r="F75" s="37">
        <f t="shared" si="3"/>
        <v>282.70999999999998</v>
      </c>
      <c r="G75" s="37" t="e">
        <f t="shared" ref="G75:G134" si="8">C75-E75</f>
        <v>#NUM!</v>
      </c>
    </row>
    <row r="76" spans="1:7" x14ac:dyDescent="0.25">
      <c r="A76" s="36">
        <f t="shared" si="4"/>
        <v>45689</v>
      </c>
      <c r="B76" s="19">
        <v>62</v>
      </c>
      <c r="C76" s="8" t="e">
        <f t="shared" si="6"/>
        <v>#NUM!</v>
      </c>
      <c r="D76" s="37" t="e">
        <f t="shared" si="7"/>
        <v>#NUM!</v>
      </c>
      <c r="E76" s="37" t="e">
        <f t="shared" si="1"/>
        <v>#NUM!</v>
      </c>
      <c r="F76" s="37">
        <f t="shared" si="3"/>
        <v>282.70999999999998</v>
      </c>
      <c r="G76" s="37" t="e">
        <f t="shared" si="8"/>
        <v>#NUM!</v>
      </c>
    </row>
    <row r="77" spans="1:7" x14ac:dyDescent="0.25">
      <c r="A77" s="36">
        <f t="shared" si="4"/>
        <v>45717</v>
      </c>
      <c r="B77" s="19">
        <v>63</v>
      </c>
      <c r="C77" s="8" t="e">
        <f t="shared" si="6"/>
        <v>#NUM!</v>
      </c>
      <c r="D77" s="37" t="e">
        <f t="shared" si="7"/>
        <v>#NUM!</v>
      </c>
      <c r="E77" s="37" t="e">
        <f t="shared" si="1"/>
        <v>#NUM!</v>
      </c>
      <c r="F77" s="37">
        <f t="shared" si="3"/>
        <v>282.70999999999998</v>
      </c>
      <c r="G77" s="37" t="e">
        <f t="shared" si="8"/>
        <v>#NUM!</v>
      </c>
    </row>
    <row r="78" spans="1:7" x14ac:dyDescent="0.25">
      <c r="A78" s="36">
        <f t="shared" si="4"/>
        <v>45748</v>
      </c>
      <c r="B78" s="19">
        <v>64</v>
      </c>
      <c r="C78" s="8" t="e">
        <f t="shared" si="6"/>
        <v>#NUM!</v>
      </c>
      <c r="D78" s="37" t="e">
        <f t="shared" si="7"/>
        <v>#NUM!</v>
      </c>
      <c r="E78" s="37" t="e">
        <f t="shared" si="1"/>
        <v>#NUM!</v>
      </c>
      <c r="F78" s="37">
        <f t="shared" si="3"/>
        <v>282.70999999999998</v>
      </c>
      <c r="G78" s="37" t="e">
        <f t="shared" si="8"/>
        <v>#NUM!</v>
      </c>
    </row>
    <row r="79" spans="1:7" x14ac:dyDescent="0.25">
      <c r="A79" s="36">
        <f t="shared" si="4"/>
        <v>45778</v>
      </c>
      <c r="B79" s="19">
        <v>65</v>
      </c>
      <c r="C79" s="8" t="e">
        <f t="shared" si="6"/>
        <v>#NUM!</v>
      </c>
      <c r="D79" s="37" t="e">
        <f t="shared" si="7"/>
        <v>#NUM!</v>
      </c>
      <c r="E79" s="37" t="e">
        <f t="shared" si="1"/>
        <v>#NUM!</v>
      </c>
      <c r="F79" s="37">
        <f t="shared" si="3"/>
        <v>282.70999999999998</v>
      </c>
      <c r="G79" s="37" t="e">
        <f t="shared" si="8"/>
        <v>#NUM!</v>
      </c>
    </row>
    <row r="80" spans="1:7" x14ac:dyDescent="0.25">
      <c r="A80" s="36">
        <f t="shared" si="4"/>
        <v>45809</v>
      </c>
      <c r="B80" s="19">
        <v>66</v>
      </c>
      <c r="C80" s="8" t="e">
        <f t="shared" si="6"/>
        <v>#NUM!</v>
      </c>
      <c r="D80" s="37" t="e">
        <f t="shared" si="7"/>
        <v>#NUM!</v>
      </c>
      <c r="E80" s="37" t="e">
        <f t="shared" ref="E80:E134" si="9">PPMT($E$11/12,B80,$E$7,-$E$8,$E$9,0)</f>
        <v>#NUM!</v>
      </c>
      <c r="F80" s="37">
        <f t="shared" si="3"/>
        <v>282.70999999999998</v>
      </c>
      <c r="G80" s="37" t="e">
        <f t="shared" si="8"/>
        <v>#NUM!</v>
      </c>
    </row>
    <row r="81" spans="1:7" x14ac:dyDescent="0.25">
      <c r="A81" s="36">
        <f t="shared" si="4"/>
        <v>45839</v>
      </c>
      <c r="B81" s="19">
        <v>67</v>
      </c>
      <c r="C81" s="8" t="e">
        <f t="shared" si="6"/>
        <v>#NUM!</v>
      </c>
      <c r="D81" s="37" t="e">
        <f t="shared" si="7"/>
        <v>#NUM!</v>
      </c>
      <c r="E81" s="37" t="e">
        <f t="shared" si="9"/>
        <v>#NUM!</v>
      </c>
      <c r="F81" s="37">
        <f t="shared" ref="F81:F134" si="10">F80</f>
        <v>282.70999999999998</v>
      </c>
      <c r="G81" s="37" t="e">
        <f t="shared" si="8"/>
        <v>#NUM!</v>
      </c>
    </row>
    <row r="82" spans="1:7" x14ac:dyDescent="0.25">
      <c r="A82" s="36">
        <f t="shared" ref="A82:A134" si="11">EDATE(A81,1)</f>
        <v>45870</v>
      </c>
      <c r="B82" s="19">
        <v>68</v>
      </c>
      <c r="C82" s="8" t="e">
        <f t="shared" si="6"/>
        <v>#NUM!</v>
      </c>
      <c r="D82" s="37" t="e">
        <f t="shared" si="7"/>
        <v>#NUM!</v>
      </c>
      <c r="E82" s="37" t="e">
        <f t="shared" si="9"/>
        <v>#NUM!</v>
      </c>
      <c r="F82" s="37">
        <f t="shared" si="10"/>
        <v>282.70999999999998</v>
      </c>
      <c r="G82" s="37" t="e">
        <f t="shared" si="8"/>
        <v>#NUM!</v>
      </c>
    </row>
    <row r="83" spans="1:7" x14ac:dyDescent="0.25">
      <c r="A83" s="36">
        <f t="shared" si="11"/>
        <v>45901</v>
      </c>
      <c r="B83" s="19">
        <v>69</v>
      </c>
      <c r="C83" s="8" t="e">
        <f t="shared" si="6"/>
        <v>#NUM!</v>
      </c>
      <c r="D83" s="37" t="e">
        <f t="shared" si="7"/>
        <v>#NUM!</v>
      </c>
      <c r="E83" s="37" t="e">
        <f t="shared" si="9"/>
        <v>#NUM!</v>
      </c>
      <c r="F83" s="37">
        <f t="shared" si="10"/>
        <v>282.70999999999998</v>
      </c>
      <c r="G83" s="37" t="e">
        <f t="shared" si="8"/>
        <v>#NUM!</v>
      </c>
    </row>
    <row r="84" spans="1:7" x14ac:dyDescent="0.25">
      <c r="A84" s="36">
        <f t="shared" si="11"/>
        <v>45931</v>
      </c>
      <c r="B84" s="19">
        <v>70</v>
      </c>
      <c r="C84" s="8" t="e">
        <f t="shared" si="6"/>
        <v>#NUM!</v>
      </c>
      <c r="D84" s="37" t="e">
        <f t="shared" si="7"/>
        <v>#NUM!</v>
      </c>
      <c r="E84" s="37" t="e">
        <f t="shared" si="9"/>
        <v>#NUM!</v>
      </c>
      <c r="F84" s="37">
        <f t="shared" si="10"/>
        <v>282.70999999999998</v>
      </c>
      <c r="G84" s="37" t="e">
        <f t="shared" si="8"/>
        <v>#NUM!</v>
      </c>
    </row>
    <row r="85" spans="1:7" x14ac:dyDescent="0.25">
      <c r="A85" s="36">
        <f t="shared" si="11"/>
        <v>45962</v>
      </c>
      <c r="B85" s="19">
        <v>71</v>
      </c>
      <c r="C85" s="8" t="e">
        <f t="shared" si="6"/>
        <v>#NUM!</v>
      </c>
      <c r="D85" s="37" t="e">
        <f t="shared" si="7"/>
        <v>#NUM!</v>
      </c>
      <c r="E85" s="37" t="e">
        <f t="shared" si="9"/>
        <v>#NUM!</v>
      </c>
      <c r="F85" s="37">
        <f t="shared" si="10"/>
        <v>282.70999999999998</v>
      </c>
      <c r="G85" s="37" t="e">
        <f t="shared" si="8"/>
        <v>#NUM!</v>
      </c>
    </row>
    <row r="86" spans="1:7" x14ac:dyDescent="0.25">
      <c r="A86" s="36">
        <f t="shared" si="11"/>
        <v>45992</v>
      </c>
      <c r="B86" s="19">
        <v>72</v>
      </c>
      <c r="C86" s="8" t="e">
        <f t="shared" si="6"/>
        <v>#NUM!</v>
      </c>
      <c r="D86" s="37" t="e">
        <f t="shared" si="7"/>
        <v>#NUM!</v>
      </c>
      <c r="E86" s="37" t="e">
        <f t="shared" si="9"/>
        <v>#NUM!</v>
      </c>
      <c r="F86" s="37">
        <f t="shared" si="10"/>
        <v>282.70999999999998</v>
      </c>
      <c r="G86" s="37" t="e">
        <f t="shared" si="8"/>
        <v>#NUM!</v>
      </c>
    </row>
    <row r="87" spans="1:7" x14ac:dyDescent="0.25">
      <c r="A87" s="36">
        <f t="shared" si="11"/>
        <v>46023</v>
      </c>
      <c r="B87" s="19">
        <v>73</v>
      </c>
      <c r="C87" s="8" t="e">
        <f t="shared" si="6"/>
        <v>#NUM!</v>
      </c>
      <c r="D87" s="37" t="e">
        <f t="shared" si="7"/>
        <v>#NUM!</v>
      </c>
      <c r="E87" s="37" t="e">
        <f t="shared" si="9"/>
        <v>#NUM!</v>
      </c>
      <c r="F87" s="37">
        <f t="shared" si="10"/>
        <v>282.70999999999998</v>
      </c>
      <c r="G87" s="37" t="e">
        <f t="shared" si="8"/>
        <v>#NUM!</v>
      </c>
    </row>
    <row r="88" spans="1:7" x14ac:dyDescent="0.25">
      <c r="A88" s="36">
        <f t="shared" si="11"/>
        <v>46054</v>
      </c>
      <c r="B88" s="19">
        <v>74</v>
      </c>
      <c r="C88" s="8" t="e">
        <f t="shared" si="6"/>
        <v>#NUM!</v>
      </c>
      <c r="D88" s="37" t="e">
        <f t="shared" si="7"/>
        <v>#NUM!</v>
      </c>
      <c r="E88" s="37" t="e">
        <f t="shared" si="9"/>
        <v>#NUM!</v>
      </c>
      <c r="F88" s="37">
        <f t="shared" si="10"/>
        <v>282.70999999999998</v>
      </c>
      <c r="G88" s="37" t="e">
        <f t="shared" si="8"/>
        <v>#NUM!</v>
      </c>
    </row>
    <row r="89" spans="1:7" x14ac:dyDescent="0.25">
      <c r="A89" s="36">
        <f t="shared" si="11"/>
        <v>46082</v>
      </c>
      <c r="B89" s="19">
        <v>75</v>
      </c>
      <c r="C89" s="8" t="e">
        <f t="shared" si="6"/>
        <v>#NUM!</v>
      </c>
      <c r="D89" s="37" t="e">
        <f t="shared" si="7"/>
        <v>#NUM!</v>
      </c>
      <c r="E89" s="37" t="e">
        <f t="shared" si="9"/>
        <v>#NUM!</v>
      </c>
      <c r="F89" s="37">
        <f t="shared" si="10"/>
        <v>282.70999999999998</v>
      </c>
      <c r="G89" s="37" t="e">
        <f t="shared" si="8"/>
        <v>#NUM!</v>
      </c>
    </row>
    <row r="90" spans="1:7" x14ac:dyDescent="0.25">
      <c r="A90" s="36">
        <f t="shared" si="11"/>
        <v>46113</v>
      </c>
      <c r="B90" s="19">
        <v>76</v>
      </c>
      <c r="C90" s="8" t="e">
        <f t="shared" si="6"/>
        <v>#NUM!</v>
      </c>
      <c r="D90" s="37" t="e">
        <f t="shared" si="7"/>
        <v>#NUM!</v>
      </c>
      <c r="E90" s="37" t="e">
        <f t="shared" si="9"/>
        <v>#NUM!</v>
      </c>
      <c r="F90" s="37">
        <f t="shared" si="10"/>
        <v>282.70999999999998</v>
      </c>
      <c r="G90" s="37" t="e">
        <f t="shared" si="8"/>
        <v>#NUM!</v>
      </c>
    </row>
    <row r="91" spans="1:7" x14ac:dyDescent="0.25">
      <c r="A91" s="36">
        <f t="shared" si="11"/>
        <v>46143</v>
      </c>
      <c r="B91" s="19">
        <v>77</v>
      </c>
      <c r="C91" s="8" t="e">
        <f t="shared" si="6"/>
        <v>#NUM!</v>
      </c>
      <c r="D91" s="37" t="e">
        <f t="shared" si="7"/>
        <v>#NUM!</v>
      </c>
      <c r="E91" s="37" t="e">
        <f t="shared" si="9"/>
        <v>#NUM!</v>
      </c>
      <c r="F91" s="37">
        <f t="shared" si="10"/>
        <v>282.70999999999998</v>
      </c>
      <c r="G91" s="37" t="e">
        <f t="shared" si="8"/>
        <v>#NUM!</v>
      </c>
    </row>
    <row r="92" spans="1:7" x14ac:dyDescent="0.25">
      <c r="A92" s="36">
        <f t="shared" si="11"/>
        <v>46174</v>
      </c>
      <c r="B92" s="19">
        <v>78</v>
      </c>
      <c r="C92" s="8" t="e">
        <f t="shared" si="6"/>
        <v>#NUM!</v>
      </c>
      <c r="D92" s="37" t="e">
        <f t="shared" si="7"/>
        <v>#NUM!</v>
      </c>
      <c r="E92" s="37" t="e">
        <f t="shared" si="9"/>
        <v>#NUM!</v>
      </c>
      <c r="F92" s="37">
        <f t="shared" si="10"/>
        <v>282.70999999999998</v>
      </c>
      <c r="G92" s="37" t="e">
        <f t="shared" si="8"/>
        <v>#NUM!</v>
      </c>
    </row>
    <row r="93" spans="1:7" x14ac:dyDescent="0.25">
      <c r="A93" s="36">
        <f t="shared" si="11"/>
        <v>46204</v>
      </c>
      <c r="B93" s="19">
        <v>79</v>
      </c>
      <c r="C93" s="8" t="e">
        <f t="shared" si="6"/>
        <v>#NUM!</v>
      </c>
      <c r="D93" s="37" t="e">
        <f t="shared" si="7"/>
        <v>#NUM!</v>
      </c>
      <c r="E93" s="37" t="e">
        <f t="shared" si="9"/>
        <v>#NUM!</v>
      </c>
      <c r="F93" s="37">
        <f t="shared" si="10"/>
        <v>282.70999999999998</v>
      </c>
      <c r="G93" s="37" t="e">
        <f t="shared" si="8"/>
        <v>#NUM!</v>
      </c>
    </row>
    <row r="94" spans="1:7" x14ac:dyDescent="0.25">
      <c r="A94" s="36">
        <f t="shared" si="11"/>
        <v>46235</v>
      </c>
      <c r="B94" s="19">
        <v>80</v>
      </c>
      <c r="C94" s="8" t="e">
        <f t="shared" si="6"/>
        <v>#NUM!</v>
      </c>
      <c r="D94" s="37" t="e">
        <f t="shared" si="7"/>
        <v>#NUM!</v>
      </c>
      <c r="E94" s="37" t="e">
        <f t="shared" si="9"/>
        <v>#NUM!</v>
      </c>
      <c r="F94" s="37">
        <f t="shared" si="10"/>
        <v>282.70999999999998</v>
      </c>
      <c r="G94" s="37" t="e">
        <f t="shared" si="8"/>
        <v>#NUM!</v>
      </c>
    </row>
    <row r="95" spans="1:7" x14ac:dyDescent="0.25">
      <c r="A95" s="36">
        <f t="shared" si="11"/>
        <v>46266</v>
      </c>
      <c r="B95" s="19">
        <v>81</v>
      </c>
      <c r="C95" s="8" t="e">
        <f t="shared" si="6"/>
        <v>#NUM!</v>
      </c>
      <c r="D95" s="37" t="e">
        <f t="shared" si="7"/>
        <v>#NUM!</v>
      </c>
      <c r="E95" s="37" t="e">
        <f t="shared" si="9"/>
        <v>#NUM!</v>
      </c>
      <c r="F95" s="37">
        <f t="shared" si="10"/>
        <v>282.70999999999998</v>
      </c>
      <c r="G95" s="37" t="e">
        <f t="shared" si="8"/>
        <v>#NUM!</v>
      </c>
    </row>
    <row r="96" spans="1:7" x14ac:dyDescent="0.25">
      <c r="A96" s="36">
        <f t="shared" si="11"/>
        <v>46296</v>
      </c>
      <c r="B96" s="19">
        <v>82</v>
      </c>
      <c r="C96" s="8" t="e">
        <f t="shared" si="6"/>
        <v>#NUM!</v>
      </c>
      <c r="D96" s="37" t="e">
        <f t="shared" si="7"/>
        <v>#NUM!</v>
      </c>
      <c r="E96" s="37" t="e">
        <f t="shared" si="9"/>
        <v>#NUM!</v>
      </c>
      <c r="F96" s="37">
        <f t="shared" si="10"/>
        <v>282.70999999999998</v>
      </c>
      <c r="G96" s="37" t="e">
        <f t="shared" si="8"/>
        <v>#NUM!</v>
      </c>
    </row>
    <row r="97" spans="1:7" x14ac:dyDescent="0.25">
      <c r="A97" s="36">
        <f t="shared" si="11"/>
        <v>46327</v>
      </c>
      <c r="B97" s="19">
        <v>83</v>
      </c>
      <c r="C97" s="8" t="e">
        <f t="shared" si="6"/>
        <v>#NUM!</v>
      </c>
      <c r="D97" s="37" t="e">
        <f t="shared" si="7"/>
        <v>#NUM!</v>
      </c>
      <c r="E97" s="37" t="e">
        <f t="shared" si="9"/>
        <v>#NUM!</v>
      </c>
      <c r="F97" s="37">
        <f t="shared" si="10"/>
        <v>282.70999999999998</v>
      </c>
      <c r="G97" s="37" t="e">
        <f t="shared" si="8"/>
        <v>#NUM!</v>
      </c>
    </row>
    <row r="98" spans="1:7" x14ac:dyDescent="0.25">
      <c r="A98" s="36">
        <f t="shared" si="11"/>
        <v>46357</v>
      </c>
      <c r="B98" s="19">
        <v>84</v>
      </c>
      <c r="C98" s="8" t="e">
        <f t="shared" si="6"/>
        <v>#NUM!</v>
      </c>
      <c r="D98" s="37" t="e">
        <f t="shared" si="7"/>
        <v>#NUM!</v>
      </c>
      <c r="E98" s="37" t="e">
        <f t="shared" si="9"/>
        <v>#NUM!</v>
      </c>
      <c r="F98" s="37">
        <f t="shared" si="10"/>
        <v>282.70999999999998</v>
      </c>
      <c r="G98" s="37" t="e">
        <f t="shared" si="8"/>
        <v>#NUM!</v>
      </c>
    </row>
    <row r="99" spans="1:7" x14ac:dyDescent="0.25">
      <c r="A99" s="36">
        <f t="shared" si="11"/>
        <v>46388</v>
      </c>
      <c r="B99" s="19">
        <v>85</v>
      </c>
      <c r="C99" s="8" t="e">
        <f t="shared" si="6"/>
        <v>#NUM!</v>
      </c>
      <c r="D99" s="37" t="e">
        <f t="shared" si="7"/>
        <v>#NUM!</v>
      </c>
      <c r="E99" s="37" t="e">
        <f t="shared" si="9"/>
        <v>#NUM!</v>
      </c>
      <c r="F99" s="37">
        <f t="shared" si="10"/>
        <v>282.70999999999998</v>
      </c>
      <c r="G99" s="37" t="e">
        <f t="shared" si="8"/>
        <v>#NUM!</v>
      </c>
    </row>
    <row r="100" spans="1:7" x14ac:dyDescent="0.25">
      <c r="A100" s="36">
        <f t="shared" si="11"/>
        <v>46419</v>
      </c>
      <c r="B100" s="19">
        <v>86</v>
      </c>
      <c r="C100" s="8" t="e">
        <f t="shared" si="6"/>
        <v>#NUM!</v>
      </c>
      <c r="D100" s="37" t="e">
        <f t="shared" si="7"/>
        <v>#NUM!</v>
      </c>
      <c r="E100" s="37" t="e">
        <f t="shared" si="9"/>
        <v>#NUM!</v>
      </c>
      <c r="F100" s="37">
        <f t="shared" si="10"/>
        <v>282.70999999999998</v>
      </c>
      <c r="G100" s="37" t="e">
        <f t="shared" si="8"/>
        <v>#NUM!</v>
      </c>
    </row>
    <row r="101" spans="1:7" x14ac:dyDescent="0.25">
      <c r="A101" s="36">
        <f t="shared" si="11"/>
        <v>46447</v>
      </c>
      <c r="B101" s="19">
        <v>87</v>
      </c>
      <c r="C101" s="8" t="e">
        <f t="shared" si="6"/>
        <v>#NUM!</v>
      </c>
      <c r="D101" s="37" t="e">
        <f t="shared" si="7"/>
        <v>#NUM!</v>
      </c>
      <c r="E101" s="37" t="e">
        <f t="shared" si="9"/>
        <v>#NUM!</v>
      </c>
      <c r="F101" s="37">
        <f t="shared" si="10"/>
        <v>282.70999999999998</v>
      </c>
      <c r="G101" s="37" t="e">
        <f t="shared" si="8"/>
        <v>#NUM!</v>
      </c>
    </row>
    <row r="102" spans="1:7" x14ac:dyDescent="0.25">
      <c r="A102" s="36">
        <f t="shared" si="11"/>
        <v>46478</v>
      </c>
      <c r="B102" s="19">
        <v>88</v>
      </c>
      <c r="C102" s="8" t="e">
        <f t="shared" si="6"/>
        <v>#NUM!</v>
      </c>
      <c r="D102" s="37" t="e">
        <f t="shared" si="7"/>
        <v>#NUM!</v>
      </c>
      <c r="E102" s="37" t="e">
        <f t="shared" si="9"/>
        <v>#NUM!</v>
      </c>
      <c r="F102" s="37">
        <f t="shared" si="10"/>
        <v>282.70999999999998</v>
      </c>
      <c r="G102" s="37" t="e">
        <f t="shared" si="8"/>
        <v>#NUM!</v>
      </c>
    </row>
    <row r="103" spans="1:7" x14ac:dyDescent="0.25">
      <c r="A103" s="36">
        <f t="shared" si="11"/>
        <v>46508</v>
      </c>
      <c r="B103" s="19">
        <v>89</v>
      </c>
      <c r="C103" s="8" t="e">
        <f t="shared" si="6"/>
        <v>#NUM!</v>
      </c>
      <c r="D103" s="37" t="e">
        <f t="shared" si="7"/>
        <v>#NUM!</v>
      </c>
      <c r="E103" s="37" t="e">
        <f t="shared" si="9"/>
        <v>#NUM!</v>
      </c>
      <c r="F103" s="37">
        <f t="shared" si="10"/>
        <v>282.70999999999998</v>
      </c>
      <c r="G103" s="37" t="e">
        <f t="shared" si="8"/>
        <v>#NUM!</v>
      </c>
    </row>
    <row r="104" spans="1:7" x14ac:dyDescent="0.25">
      <c r="A104" s="36">
        <f t="shared" si="11"/>
        <v>46539</v>
      </c>
      <c r="B104" s="19">
        <v>90</v>
      </c>
      <c r="C104" s="8" t="e">
        <f t="shared" si="6"/>
        <v>#NUM!</v>
      </c>
      <c r="D104" s="37" t="e">
        <f t="shared" si="7"/>
        <v>#NUM!</v>
      </c>
      <c r="E104" s="37" t="e">
        <f t="shared" si="9"/>
        <v>#NUM!</v>
      </c>
      <c r="F104" s="37">
        <f t="shared" si="10"/>
        <v>282.70999999999998</v>
      </c>
      <c r="G104" s="37" t="e">
        <f t="shared" si="8"/>
        <v>#NUM!</v>
      </c>
    </row>
    <row r="105" spans="1:7" x14ac:dyDescent="0.25">
      <c r="A105" s="36">
        <f t="shared" si="11"/>
        <v>46569</v>
      </c>
      <c r="B105" s="19">
        <v>91</v>
      </c>
      <c r="C105" s="8" t="e">
        <f t="shared" si="6"/>
        <v>#NUM!</v>
      </c>
      <c r="D105" s="37" t="e">
        <f t="shared" si="7"/>
        <v>#NUM!</v>
      </c>
      <c r="E105" s="37" t="e">
        <f t="shared" si="9"/>
        <v>#NUM!</v>
      </c>
      <c r="F105" s="37">
        <f t="shared" si="10"/>
        <v>282.70999999999998</v>
      </c>
      <c r="G105" s="37" t="e">
        <f t="shared" si="8"/>
        <v>#NUM!</v>
      </c>
    </row>
    <row r="106" spans="1:7" x14ac:dyDescent="0.25">
      <c r="A106" s="36">
        <f t="shared" si="11"/>
        <v>46600</v>
      </c>
      <c r="B106" s="19">
        <v>92</v>
      </c>
      <c r="C106" s="8" t="e">
        <f t="shared" si="6"/>
        <v>#NUM!</v>
      </c>
      <c r="D106" s="37" t="e">
        <f t="shared" si="7"/>
        <v>#NUM!</v>
      </c>
      <c r="E106" s="37" t="e">
        <f t="shared" si="9"/>
        <v>#NUM!</v>
      </c>
      <c r="F106" s="37">
        <f t="shared" si="10"/>
        <v>282.70999999999998</v>
      </c>
      <c r="G106" s="37" t="e">
        <f t="shared" si="8"/>
        <v>#NUM!</v>
      </c>
    </row>
    <row r="107" spans="1:7" x14ac:dyDescent="0.25">
      <c r="A107" s="36">
        <f t="shared" si="11"/>
        <v>46631</v>
      </c>
      <c r="B107" s="19">
        <v>93</v>
      </c>
      <c r="C107" s="8" t="e">
        <f t="shared" si="6"/>
        <v>#NUM!</v>
      </c>
      <c r="D107" s="37" t="e">
        <f t="shared" si="7"/>
        <v>#NUM!</v>
      </c>
      <c r="E107" s="37" t="e">
        <f t="shared" si="9"/>
        <v>#NUM!</v>
      </c>
      <c r="F107" s="37">
        <f t="shared" si="10"/>
        <v>282.70999999999998</v>
      </c>
      <c r="G107" s="37" t="e">
        <f t="shared" si="8"/>
        <v>#NUM!</v>
      </c>
    </row>
    <row r="108" spans="1:7" x14ac:dyDescent="0.25">
      <c r="A108" s="36">
        <f t="shared" si="11"/>
        <v>46661</v>
      </c>
      <c r="B108" s="19">
        <v>94</v>
      </c>
      <c r="C108" s="8" t="e">
        <f t="shared" si="6"/>
        <v>#NUM!</v>
      </c>
      <c r="D108" s="37" t="e">
        <f t="shared" si="7"/>
        <v>#NUM!</v>
      </c>
      <c r="E108" s="37" t="e">
        <f t="shared" si="9"/>
        <v>#NUM!</v>
      </c>
      <c r="F108" s="37">
        <f t="shared" si="10"/>
        <v>282.70999999999998</v>
      </c>
      <c r="G108" s="37" t="e">
        <f t="shared" si="8"/>
        <v>#NUM!</v>
      </c>
    </row>
    <row r="109" spans="1:7" x14ac:dyDescent="0.25">
      <c r="A109" s="36">
        <f t="shared" si="11"/>
        <v>46692</v>
      </c>
      <c r="B109" s="19">
        <v>95</v>
      </c>
      <c r="C109" s="8" t="e">
        <f t="shared" si="6"/>
        <v>#NUM!</v>
      </c>
      <c r="D109" s="37" t="e">
        <f t="shared" si="7"/>
        <v>#NUM!</v>
      </c>
      <c r="E109" s="37" t="e">
        <f t="shared" si="9"/>
        <v>#NUM!</v>
      </c>
      <c r="F109" s="37">
        <f t="shared" si="10"/>
        <v>282.70999999999998</v>
      </c>
      <c r="G109" s="37" t="e">
        <f t="shared" si="8"/>
        <v>#NUM!</v>
      </c>
    </row>
    <row r="110" spans="1:7" x14ac:dyDescent="0.25">
      <c r="A110" s="36">
        <f t="shared" si="11"/>
        <v>46722</v>
      </c>
      <c r="B110" s="19">
        <v>96</v>
      </c>
      <c r="C110" s="8" t="e">
        <f t="shared" si="6"/>
        <v>#NUM!</v>
      </c>
      <c r="D110" s="37" t="e">
        <f t="shared" si="7"/>
        <v>#NUM!</v>
      </c>
      <c r="E110" s="37" t="e">
        <f t="shared" si="9"/>
        <v>#NUM!</v>
      </c>
      <c r="F110" s="37">
        <f t="shared" si="10"/>
        <v>282.70999999999998</v>
      </c>
      <c r="G110" s="37" t="e">
        <f t="shared" si="8"/>
        <v>#NUM!</v>
      </c>
    </row>
    <row r="111" spans="1:7" x14ac:dyDescent="0.25">
      <c r="A111" s="36">
        <f t="shared" si="11"/>
        <v>46753</v>
      </c>
      <c r="B111" s="19">
        <v>97</v>
      </c>
      <c r="C111" s="8" t="e">
        <f t="shared" si="6"/>
        <v>#NUM!</v>
      </c>
      <c r="D111" s="37" t="e">
        <f t="shared" si="7"/>
        <v>#NUM!</v>
      </c>
      <c r="E111" s="37" t="e">
        <f t="shared" si="9"/>
        <v>#NUM!</v>
      </c>
      <c r="F111" s="37">
        <f t="shared" si="10"/>
        <v>282.70999999999998</v>
      </c>
      <c r="G111" s="37" t="e">
        <f t="shared" si="8"/>
        <v>#NUM!</v>
      </c>
    </row>
    <row r="112" spans="1:7" x14ac:dyDescent="0.25">
      <c r="A112" s="36">
        <f t="shared" si="11"/>
        <v>46784</v>
      </c>
      <c r="B112" s="19">
        <v>98</v>
      </c>
      <c r="C112" s="8" t="e">
        <f t="shared" si="6"/>
        <v>#NUM!</v>
      </c>
      <c r="D112" s="37" t="e">
        <f t="shared" si="7"/>
        <v>#NUM!</v>
      </c>
      <c r="E112" s="37" t="e">
        <f t="shared" si="9"/>
        <v>#NUM!</v>
      </c>
      <c r="F112" s="37">
        <f t="shared" si="10"/>
        <v>282.70999999999998</v>
      </c>
      <c r="G112" s="37" t="e">
        <f t="shared" si="8"/>
        <v>#NUM!</v>
      </c>
    </row>
    <row r="113" spans="1:7" x14ac:dyDescent="0.25">
      <c r="A113" s="36">
        <f t="shared" si="11"/>
        <v>46813</v>
      </c>
      <c r="B113" s="19">
        <v>99</v>
      </c>
      <c r="C113" s="8" t="e">
        <f t="shared" si="6"/>
        <v>#NUM!</v>
      </c>
      <c r="D113" s="37" t="e">
        <f t="shared" si="7"/>
        <v>#NUM!</v>
      </c>
      <c r="E113" s="37" t="e">
        <f t="shared" si="9"/>
        <v>#NUM!</v>
      </c>
      <c r="F113" s="37">
        <f t="shared" si="10"/>
        <v>282.70999999999998</v>
      </c>
      <c r="G113" s="37" t="e">
        <f t="shared" si="8"/>
        <v>#NUM!</v>
      </c>
    </row>
    <row r="114" spans="1:7" x14ac:dyDescent="0.25">
      <c r="A114" s="36">
        <f t="shared" si="11"/>
        <v>46844</v>
      </c>
      <c r="B114" s="19">
        <v>100</v>
      </c>
      <c r="C114" s="8" t="e">
        <f t="shared" si="6"/>
        <v>#NUM!</v>
      </c>
      <c r="D114" s="37" t="e">
        <f t="shared" si="7"/>
        <v>#NUM!</v>
      </c>
      <c r="E114" s="37" t="e">
        <f t="shared" si="9"/>
        <v>#NUM!</v>
      </c>
      <c r="F114" s="37">
        <f t="shared" si="10"/>
        <v>282.70999999999998</v>
      </c>
      <c r="G114" s="37" t="e">
        <f t="shared" si="8"/>
        <v>#NUM!</v>
      </c>
    </row>
    <row r="115" spans="1:7" x14ac:dyDescent="0.25">
      <c r="A115" s="36">
        <f t="shared" si="11"/>
        <v>46874</v>
      </c>
      <c r="B115" s="19">
        <v>101</v>
      </c>
      <c r="C115" s="8" t="e">
        <f t="shared" si="6"/>
        <v>#NUM!</v>
      </c>
      <c r="D115" s="37" t="e">
        <f t="shared" si="7"/>
        <v>#NUM!</v>
      </c>
      <c r="E115" s="37" t="e">
        <f t="shared" si="9"/>
        <v>#NUM!</v>
      </c>
      <c r="F115" s="37">
        <f t="shared" si="10"/>
        <v>282.70999999999998</v>
      </c>
      <c r="G115" s="37" t="e">
        <f t="shared" si="8"/>
        <v>#NUM!</v>
      </c>
    </row>
    <row r="116" spans="1:7" x14ac:dyDescent="0.25">
      <c r="A116" s="36">
        <f t="shared" si="11"/>
        <v>46905</v>
      </c>
      <c r="B116" s="19">
        <v>102</v>
      </c>
      <c r="C116" s="8" t="e">
        <f t="shared" si="6"/>
        <v>#NUM!</v>
      </c>
      <c r="D116" s="37" t="e">
        <f t="shared" si="7"/>
        <v>#NUM!</v>
      </c>
      <c r="E116" s="37" t="e">
        <f t="shared" si="9"/>
        <v>#NUM!</v>
      </c>
      <c r="F116" s="37">
        <f t="shared" si="10"/>
        <v>282.70999999999998</v>
      </c>
      <c r="G116" s="37" t="e">
        <f t="shared" si="8"/>
        <v>#NUM!</v>
      </c>
    </row>
    <row r="117" spans="1:7" x14ac:dyDescent="0.25">
      <c r="A117" s="36">
        <f t="shared" si="11"/>
        <v>46935</v>
      </c>
      <c r="B117" s="19">
        <v>103</v>
      </c>
      <c r="C117" s="8" t="e">
        <f t="shared" si="6"/>
        <v>#NUM!</v>
      </c>
      <c r="D117" s="37" t="e">
        <f t="shared" si="7"/>
        <v>#NUM!</v>
      </c>
      <c r="E117" s="37" t="e">
        <f t="shared" si="9"/>
        <v>#NUM!</v>
      </c>
      <c r="F117" s="37">
        <f t="shared" si="10"/>
        <v>282.70999999999998</v>
      </c>
      <c r="G117" s="37" t="e">
        <f t="shared" si="8"/>
        <v>#NUM!</v>
      </c>
    </row>
    <row r="118" spans="1:7" x14ac:dyDescent="0.25">
      <c r="A118" s="36">
        <f t="shared" si="11"/>
        <v>46966</v>
      </c>
      <c r="B118" s="19">
        <v>104</v>
      </c>
      <c r="C118" s="8" t="e">
        <f t="shared" si="6"/>
        <v>#NUM!</v>
      </c>
      <c r="D118" s="37" t="e">
        <f t="shared" si="7"/>
        <v>#NUM!</v>
      </c>
      <c r="E118" s="37" t="e">
        <f t="shared" si="9"/>
        <v>#NUM!</v>
      </c>
      <c r="F118" s="37">
        <f t="shared" si="10"/>
        <v>282.70999999999998</v>
      </c>
      <c r="G118" s="37" t="e">
        <f t="shared" si="8"/>
        <v>#NUM!</v>
      </c>
    </row>
    <row r="119" spans="1:7" x14ac:dyDescent="0.25">
      <c r="A119" s="36">
        <f t="shared" si="11"/>
        <v>46997</v>
      </c>
      <c r="B119" s="19">
        <v>105</v>
      </c>
      <c r="C119" s="8" t="e">
        <f t="shared" si="6"/>
        <v>#NUM!</v>
      </c>
      <c r="D119" s="37" t="e">
        <f t="shared" si="7"/>
        <v>#NUM!</v>
      </c>
      <c r="E119" s="37" t="e">
        <f t="shared" si="9"/>
        <v>#NUM!</v>
      </c>
      <c r="F119" s="37">
        <f t="shared" si="10"/>
        <v>282.70999999999998</v>
      </c>
      <c r="G119" s="37" t="e">
        <f t="shared" si="8"/>
        <v>#NUM!</v>
      </c>
    </row>
    <row r="120" spans="1:7" x14ac:dyDescent="0.25">
      <c r="A120" s="36">
        <f t="shared" si="11"/>
        <v>47027</v>
      </c>
      <c r="B120" s="19">
        <v>106</v>
      </c>
      <c r="C120" s="8" t="e">
        <f t="shared" si="6"/>
        <v>#NUM!</v>
      </c>
      <c r="D120" s="37" t="e">
        <f t="shared" si="7"/>
        <v>#NUM!</v>
      </c>
      <c r="E120" s="37" t="e">
        <f t="shared" si="9"/>
        <v>#NUM!</v>
      </c>
      <c r="F120" s="37">
        <f t="shared" si="10"/>
        <v>282.70999999999998</v>
      </c>
      <c r="G120" s="37" t="e">
        <f t="shared" si="8"/>
        <v>#NUM!</v>
      </c>
    </row>
    <row r="121" spans="1:7" x14ac:dyDescent="0.25">
      <c r="A121" s="36">
        <f t="shared" si="11"/>
        <v>47058</v>
      </c>
      <c r="B121" s="19">
        <v>107</v>
      </c>
      <c r="C121" s="8" t="e">
        <f t="shared" si="6"/>
        <v>#NUM!</v>
      </c>
      <c r="D121" s="37" t="e">
        <f t="shared" si="7"/>
        <v>#NUM!</v>
      </c>
      <c r="E121" s="37" t="e">
        <f t="shared" si="9"/>
        <v>#NUM!</v>
      </c>
      <c r="F121" s="37">
        <f t="shared" si="10"/>
        <v>282.70999999999998</v>
      </c>
      <c r="G121" s="37" t="e">
        <f t="shared" si="8"/>
        <v>#NUM!</v>
      </c>
    </row>
    <row r="122" spans="1:7" x14ac:dyDescent="0.25">
      <c r="A122" s="36">
        <f t="shared" si="11"/>
        <v>47088</v>
      </c>
      <c r="B122" s="19">
        <v>108</v>
      </c>
      <c r="C122" s="8" t="e">
        <f t="shared" si="6"/>
        <v>#NUM!</v>
      </c>
      <c r="D122" s="37" t="e">
        <f t="shared" si="7"/>
        <v>#NUM!</v>
      </c>
      <c r="E122" s="37" t="e">
        <f t="shared" si="9"/>
        <v>#NUM!</v>
      </c>
      <c r="F122" s="37">
        <f t="shared" si="10"/>
        <v>282.70999999999998</v>
      </c>
      <c r="G122" s="37" t="e">
        <f t="shared" si="8"/>
        <v>#NUM!</v>
      </c>
    </row>
    <row r="123" spans="1:7" x14ac:dyDescent="0.25">
      <c r="A123" s="36">
        <f t="shared" si="11"/>
        <v>47119</v>
      </c>
      <c r="B123" s="19">
        <v>109</v>
      </c>
      <c r="C123" s="8" t="e">
        <f t="shared" si="6"/>
        <v>#NUM!</v>
      </c>
      <c r="D123" s="37" t="e">
        <f t="shared" si="7"/>
        <v>#NUM!</v>
      </c>
      <c r="E123" s="37" t="e">
        <f t="shared" si="9"/>
        <v>#NUM!</v>
      </c>
      <c r="F123" s="37">
        <f t="shared" si="10"/>
        <v>282.70999999999998</v>
      </c>
      <c r="G123" s="37" t="e">
        <f t="shared" si="8"/>
        <v>#NUM!</v>
      </c>
    </row>
    <row r="124" spans="1:7" x14ac:dyDescent="0.25">
      <c r="A124" s="36">
        <f t="shared" si="11"/>
        <v>47150</v>
      </c>
      <c r="B124" s="19">
        <v>110</v>
      </c>
      <c r="C124" s="8" t="e">
        <f t="shared" si="6"/>
        <v>#NUM!</v>
      </c>
      <c r="D124" s="37" t="e">
        <f t="shared" si="7"/>
        <v>#NUM!</v>
      </c>
      <c r="E124" s="37" t="e">
        <f t="shared" si="9"/>
        <v>#NUM!</v>
      </c>
      <c r="F124" s="37">
        <f t="shared" si="10"/>
        <v>282.70999999999998</v>
      </c>
      <c r="G124" s="37" t="e">
        <f t="shared" si="8"/>
        <v>#NUM!</v>
      </c>
    </row>
    <row r="125" spans="1:7" x14ac:dyDescent="0.25">
      <c r="A125" s="36">
        <f t="shared" si="11"/>
        <v>47178</v>
      </c>
      <c r="B125" s="19">
        <v>111</v>
      </c>
      <c r="C125" s="8" t="e">
        <f t="shared" si="6"/>
        <v>#NUM!</v>
      </c>
      <c r="D125" s="37" t="e">
        <f t="shared" si="7"/>
        <v>#NUM!</v>
      </c>
      <c r="E125" s="37" t="e">
        <f t="shared" si="9"/>
        <v>#NUM!</v>
      </c>
      <c r="F125" s="37">
        <f t="shared" si="10"/>
        <v>282.70999999999998</v>
      </c>
      <c r="G125" s="37" t="e">
        <f t="shared" si="8"/>
        <v>#NUM!</v>
      </c>
    </row>
    <row r="126" spans="1:7" x14ac:dyDescent="0.25">
      <c r="A126" s="36">
        <f t="shared" si="11"/>
        <v>47209</v>
      </c>
      <c r="B126" s="19">
        <v>112</v>
      </c>
      <c r="C126" s="8" t="e">
        <f t="shared" si="6"/>
        <v>#NUM!</v>
      </c>
      <c r="D126" s="37" t="e">
        <f t="shared" si="7"/>
        <v>#NUM!</v>
      </c>
      <c r="E126" s="37" t="e">
        <f t="shared" si="9"/>
        <v>#NUM!</v>
      </c>
      <c r="F126" s="37">
        <f t="shared" si="10"/>
        <v>282.70999999999998</v>
      </c>
      <c r="G126" s="37" t="e">
        <f t="shared" si="8"/>
        <v>#NUM!</v>
      </c>
    </row>
    <row r="127" spans="1:7" x14ac:dyDescent="0.25">
      <c r="A127" s="36">
        <f t="shared" si="11"/>
        <v>47239</v>
      </c>
      <c r="B127" s="19">
        <v>113</v>
      </c>
      <c r="C127" s="8" t="e">
        <f t="shared" si="6"/>
        <v>#NUM!</v>
      </c>
      <c r="D127" s="37" t="e">
        <f t="shared" si="7"/>
        <v>#NUM!</v>
      </c>
      <c r="E127" s="37" t="e">
        <f t="shared" si="9"/>
        <v>#NUM!</v>
      </c>
      <c r="F127" s="37">
        <f t="shared" si="10"/>
        <v>282.70999999999998</v>
      </c>
      <c r="G127" s="37" t="e">
        <f t="shared" si="8"/>
        <v>#NUM!</v>
      </c>
    </row>
    <row r="128" spans="1:7" x14ac:dyDescent="0.25">
      <c r="A128" s="36">
        <f t="shared" si="11"/>
        <v>47270</v>
      </c>
      <c r="B128" s="19">
        <v>114</v>
      </c>
      <c r="C128" s="8" t="e">
        <f t="shared" si="6"/>
        <v>#NUM!</v>
      </c>
      <c r="D128" s="37" t="e">
        <f t="shared" si="7"/>
        <v>#NUM!</v>
      </c>
      <c r="E128" s="37" t="e">
        <f t="shared" si="9"/>
        <v>#NUM!</v>
      </c>
      <c r="F128" s="37">
        <f t="shared" si="10"/>
        <v>282.70999999999998</v>
      </c>
      <c r="G128" s="37" t="e">
        <f t="shared" si="8"/>
        <v>#NUM!</v>
      </c>
    </row>
    <row r="129" spans="1:7" x14ac:dyDescent="0.25">
      <c r="A129" s="36">
        <f t="shared" si="11"/>
        <v>47300</v>
      </c>
      <c r="B129" s="19">
        <v>115</v>
      </c>
      <c r="C129" s="8" t="e">
        <f t="shared" si="6"/>
        <v>#NUM!</v>
      </c>
      <c r="D129" s="37" t="e">
        <f t="shared" si="7"/>
        <v>#NUM!</v>
      </c>
      <c r="E129" s="37" t="e">
        <f t="shared" si="9"/>
        <v>#NUM!</v>
      </c>
      <c r="F129" s="37">
        <f t="shared" si="10"/>
        <v>282.70999999999998</v>
      </c>
      <c r="G129" s="37" t="e">
        <f t="shared" si="8"/>
        <v>#NUM!</v>
      </c>
    </row>
    <row r="130" spans="1:7" x14ac:dyDescent="0.25">
      <c r="A130" s="36">
        <f t="shared" si="11"/>
        <v>47331</v>
      </c>
      <c r="B130" s="19">
        <v>116</v>
      </c>
      <c r="C130" s="8" t="e">
        <f t="shared" si="6"/>
        <v>#NUM!</v>
      </c>
      <c r="D130" s="37" t="e">
        <f t="shared" si="7"/>
        <v>#NUM!</v>
      </c>
      <c r="E130" s="37" t="e">
        <f t="shared" si="9"/>
        <v>#NUM!</v>
      </c>
      <c r="F130" s="37">
        <f t="shared" si="10"/>
        <v>282.70999999999998</v>
      </c>
      <c r="G130" s="37" t="e">
        <f t="shared" si="8"/>
        <v>#NUM!</v>
      </c>
    </row>
    <row r="131" spans="1:7" x14ac:dyDescent="0.25">
      <c r="A131" s="36">
        <f t="shared" si="11"/>
        <v>47362</v>
      </c>
      <c r="B131" s="19">
        <v>117</v>
      </c>
      <c r="C131" s="8" t="e">
        <f t="shared" si="6"/>
        <v>#NUM!</v>
      </c>
      <c r="D131" s="37" t="e">
        <f t="shared" si="7"/>
        <v>#NUM!</v>
      </c>
      <c r="E131" s="37" t="e">
        <f t="shared" si="9"/>
        <v>#NUM!</v>
      </c>
      <c r="F131" s="37">
        <f t="shared" si="10"/>
        <v>282.70999999999998</v>
      </c>
      <c r="G131" s="37" t="e">
        <f t="shared" si="8"/>
        <v>#NUM!</v>
      </c>
    </row>
    <row r="132" spans="1:7" x14ac:dyDescent="0.25">
      <c r="A132" s="36">
        <f t="shared" si="11"/>
        <v>47392</v>
      </c>
      <c r="B132" s="19">
        <v>118</v>
      </c>
      <c r="C132" s="8" t="e">
        <f t="shared" si="6"/>
        <v>#NUM!</v>
      </c>
      <c r="D132" s="37" t="e">
        <f t="shared" si="7"/>
        <v>#NUM!</v>
      </c>
      <c r="E132" s="37" t="e">
        <f t="shared" si="9"/>
        <v>#NUM!</v>
      </c>
      <c r="F132" s="37">
        <f t="shared" si="10"/>
        <v>282.70999999999998</v>
      </c>
      <c r="G132" s="37" t="e">
        <f t="shared" si="8"/>
        <v>#NUM!</v>
      </c>
    </row>
    <row r="133" spans="1:7" x14ac:dyDescent="0.25">
      <c r="A133" s="36">
        <f t="shared" si="11"/>
        <v>47423</v>
      </c>
      <c r="B133" s="19">
        <v>119</v>
      </c>
      <c r="C133" s="8" t="e">
        <f t="shared" si="6"/>
        <v>#NUM!</v>
      </c>
      <c r="D133" s="37" t="e">
        <f t="shared" si="7"/>
        <v>#NUM!</v>
      </c>
      <c r="E133" s="37" t="e">
        <f t="shared" si="9"/>
        <v>#NUM!</v>
      </c>
      <c r="F133" s="37">
        <f t="shared" si="10"/>
        <v>282.70999999999998</v>
      </c>
      <c r="G133" s="37" t="e">
        <f t="shared" si="8"/>
        <v>#NUM!</v>
      </c>
    </row>
    <row r="134" spans="1:7" x14ac:dyDescent="0.25">
      <c r="A134" s="36">
        <f t="shared" si="11"/>
        <v>47453</v>
      </c>
      <c r="B134" s="19">
        <v>120</v>
      </c>
      <c r="C134" s="8" t="e">
        <f t="shared" si="6"/>
        <v>#NUM!</v>
      </c>
      <c r="D134" s="37" t="e">
        <f t="shared" si="7"/>
        <v>#NUM!</v>
      </c>
      <c r="E134" s="37" t="e">
        <f t="shared" si="9"/>
        <v>#NUM!</v>
      </c>
      <c r="F134" s="37">
        <f t="shared" si="10"/>
        <v>282.70999999999998</v>
      </c>
      <c r="G134" s="37" t="e">
        <f t="shared" si="8"/>
        <v>#NUM!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D3FCF6-897C-449B-ABFE-5FB545C6E600}">
  <dimension ref="A1:M134"/>
  <sheetViews>
    <sheetView workbookViewId="0">
      <selection activeCell="B5" sqref="B5"/>
    </sheetView>
  </sheetViews>
  <sheetFormatPr defaultRowHeight="15" x14ac:dyDescent="0.25"/>
  <cols>
    <col min="1" max="1" width="9.140625" style="3" customWidth="1"/>
    <col min="2" max="2" width="7.85546875" style="3" customWidth="1"/>
    <col min="3" max="3" width="14.7109375" style="3" customWidth="1"/>
    <col min="4" max="4" width="14.28515625" style="3" customWidth="1"/>
    <col min="5" max="7" width="14.7109375" style="3" customWidth="1"/>
    <col min="8" max="16384" width="9.140625" style="3"/>
  </cols>
  <sheetData>
    <row r="1" spans="1:13" x14ac:dyDescent="0.25">
      <c r="A1" s="1"/>
      <c r="B1" s="1"/>
      <c r="C1" s="1"/>
      <c r="D1" s="1"/>
      <c r="E1" s="1"/>
      <c r="F1" s="1"/>
      <c r="G1" s="2"/>
    </row>
    <row r="2" spans="1:13" x14ac:dyDescent="0.25">
      <c r="A2" s="1"/>
      <c r="B2" s="1"/>
      <c r="C2" s="1"/>
      <c r="D2" s="1"/>
      <c r="E2" s="1"/>
      <c r="F2" s="4"/>
      <c r="G2" s="5"/>
    </row>
    <row r="3" spans="1:13" x14ac:dyDescent="0.25">
      <c r="A3" s="1"/>
      <c r="B3" s="1"/>
      <c r="C3" s="1"/>
      <c r="D3" s="1"/>
      <c r="E3" s="1"/>
      <c r="F3" s="4"/>
      <c r="G3" s="5"/>
    </row>
    <row r="4" spans="1:13" ht="21" x14ac:dyDescent="0.35">
      <c r="A4" s="1"/>
      <c r="B4" s="6" t="s">
        <v>53</v>
      </c>
      <c r="C4" s="1"/>
      <c r="D4" s="1"/>
      <c r="E4" s="7"/>
      <c r="F4" s="8"/>
      <c r="G4" s="6"/>
      <c r="K4" s="9"/>
      <c r="L4" s="10"/>
    </row>
    <row r="5" spans="1:13" x14ac:dyDescent="0.25">
      <c r="A5" s="1"/>
      <c r="B5" s="1"/>
      <c r="C5" s="1"/>
      <c r="D5" s="1"/>
      <c r="E5" s="1"/>
      <c r="F5" s="8"/>
      <c r="G5" s="1"/>
      <c r="K5" s="11"/>
      <c r="L5" s="10"/>
    </row>
    <row r="6" spans="1:13" x14ac:dyDescent="0.25">
      <c r="A6" s="1"/>
      <c r="B6" s="12" t="s">
        <v>0</v>
      </c>
      <c r="C6" s="13"/>
      <c r="D6" s="14"/>
      <c r="E6" s="15">
        <v>43831</v>
      </c>
      <c r="F6" s="16"/>
      <c r="G6" s="1"/>
      <c r="K6" s="17"/>
      <c r="L6" s="17"/>
    </row>
    <row r="7" spans="1:13" x14ac:dyDescent="0.25">
      <c r="A7" s="1"/>
      <c r="B7" s="18" t="s">
        <v>1</v>
      </c>
      <c r="C7" s="19"/>
      <c r="E7" s="20">
        <v>60</v>
      </c>
      <c r="F7" s="21" t="s">
        <v>2</v>
      </c>
      <c r="G7" s="1"/>
      <c r="K7" s="22"/>
      <c r="L7" s="22"/>
    </row>
    <row r="8" spans="1:13" x14ac:dyDescent="0.25">
      <c r="A8" s="1"/>
      <c r="B8" s="18" t="s">
        <v>3</v>
      </c>
      <c r="C8" s="19"/>
      <c r="D8" s="23">
        <f>E6-1</f>
        <v>43830</v>
      </c>
      <c r="E8" s="24">
        <v>15388.601036269431</v>
      </c>
      <c r="F8" s="21" t="s">
        <v>4</v>
      </c>
      <c r="G8" s="1"/>
      <c r="K8" s="22"/>
      <c r="L8" s="22"/>
    </row>
    <row r="9" spans="1:13" x14ac:dyDescent="0.25">
      <c r="A9" s="1"/>
      <c r="B9" s="18" t="s">
        <v>5</v>
      </c>
      <c r="C9" s="19"/>
      <c r="D9" s="23">
        <f>EDATE(D8,E7)</f>
        <v>45657</v>
      </c>
      <c r="E9" s="24">
        <v>0</v>
      </c>
      <c r="F9" s="21" t="s">
        <v>4</v>
      </c>
      <c r="G9" s="25"/>
      <c r="K9" s="22"/>
      <c r="L9" s="22"/>
    </row>
    <row r="10" spans="1:13" x14ac:dyDescent="0.25">
      <c r="A10" s="1"/>
      <c r="B10" s="18" t="s">
        <v>6</v>
      </c>
      <c r="C10" s="19"/>
      <c r="E10" s="26">
        <v>1</v>
      </c>
      <c r="F10" s="21"/>
      <c r="G10" s="1"/>
      <c r="K10" s="27"/>
      <c r="L10" s="27"/>
    </row>
    <row r="11" spans="1:13" x14ac:dyDescent="0.25">
      <c r="A11" s="1"/>
      <c r="B11" s="28" t="s">
        <v>14</v>
      </c>
      <c r="C11" s="29"/>
      <c r="D11" s="30"/>
      <c r="E11" s="31">
        <v>3.9E-2</v>
      </c>
      <c r="F11" s="32"/>
      <c r="G11" s="33"/>
      <c r="K11" s="22"/>
      <c r="L11" s="22"/>
      <c r="M11" s="27"/>
    </row>
    <row r="12" spans="1:13" x14ac:dyDescent="0.25">
      <c r="A12" s="1"/>
      <c r="B12" s="20"/>
      <c r="C12" s="19"/>
      <c r="E12" s="34"/>
      <c r="F12" s="20"/>
      <c r="G12" s="33"/>
      <c r="K12" s="22"/>
      <c r="L12" s="22"/>
      <c r="M12" s="27"/>
    </row>
    <row r="13" spans="1:13" x14ac:dyDescent="0.25">
      <c r="K13" s="22"/>
      <c r="L13" s="22"/>
      <c r="M13" s="27"/>
    </row>
    <row r="14" spans="1:13" ht="15.75" thickBot="1" x14ac:dyDescent="0.3">
      <c r="A14" s="35" t="s">
        <v>7</v>
      </c>
      <c r="B14" s="35" t="s">
        <v>8</v>
      </c>
      <c r="C14" s="35" t="s">
        <v>9</v>
      </c>
      <c r="D14" s="35" t="s">
        <v>10</v>
      </c>
      <c r="E14" s="35" t="s">
        <v>11</v>
      </c>
      <c r="F14" s="35" t="s">
        <v>12</v>
      </c>
      <c r="G14" s="35" t="s">
        <v>13</v>
      </c>
      <c r="K14" s="22"/>
      <c r="L14" s="22"/>
      <c r="M14" s="27"/>
    </row>
    <row r="15" spans="1:13" x14ac:dyDescent="0.25">
      <c r="A15" s="36">
        <f>E6</f>
        <v>43831</v>
      </c>
      <c r="B15" s="19">
        <v>1</v>
      </c>
      <c r="C15" s="8">
        <f>E8</f>
        <v>15388.601036269431</v>
      </c>
      <c r="D15" s="37">
        <f>ROUND(C15*$E$11/12,2)</f>
        <v>50.01</v>
      </c>
      <c r="E15" s="37">
        <f>PPMT($E$11/12,B15,$E$7,-$E$8,$E$9,0)</f>
        <v>232.69763707884059</v>
      </c>
      <c r="F15" s="37">
        <f>ROUND(PMT($E$11/12,E7,-E8,E9),2)</f>
        <v>282.70999999999998</v>
      </c>
      <c r="G15" s="37">
        <f>C15-E15</f>
        <v>15155.903399190591</v>
      </c>
      <c r="K15" s="22"/>
      <c r="L15" s="22"/>
      <c r="M15" s="27"/>
    </row>
    <row r="16" spans="1:13" x14ac:dyDescent="0.25">
      <c r="A16" s="36">
        <f>EDATE(A15,1)</f>
        <v>43862</v>
      </c>
      <c r="B16" s="19">
        <v>2</v>
      </c>
      <c r="C16" s="8">
        <f>G15</f>
        <v>15155.903399190591</v>
      </c>
      <c r="D16" s="37">
        <f t="shared" ref="D16:D73" si="0">ROUND(C16*$E$11/12,2)</f>
        <v>49.26</v>
      </c>
      <c r="E16" s="37">
        <f t="shared" ref="E16:E79" si="1">PPMT($E$11/12,B16,$E$7,-$E$8,$E$9,0)</f>
        <v>233.45390439934684</v>
      </c>
      <c r="F16" s="37">
        <f>F15</f>
        <v>282.70999999999998</v>
      </c>
      <c r="G16" s="37">
        <f t="shared" ref="G16:G73" si="2">C16-E16</f>
        <v>14922.449494791244</v>
      </c>
      <c r="K16" s="22"/>
      <c r="L16" s="22"/>
      <c r="M16" s="27"/>
    </row>
    <row r="17" spans="1:13" x14ac:dyDescent="0.25">
      <c r="A17" s="36">
        <f>EDATE(A16,1)</f>
        <v>43891</v>
      </c>
      <c r="B17" s="19">
        <v>3</v>
      </c>
      <c r="C17" s="8">
        <f>G16</f>
        <v>14922.449494791244</v>
      </c>
      <c r="D17" s="37">
        <f t="shared" si="0"/>
        <v>48.5</v>
      </c>
      <c r="E17" s="37">
        <f t="shared" si="1"/>
        <v>234.21262958864472</v>
      </c>
      <c r="F17" s="37">
        <f t="shared" ref="F17:F80" si="3">F16</f>
        <v>282.70999999999998</v>
      </c>
      <c r="G17" s="37">
        <f t="shared" si="2"/>
        <v>14688.2368652026</v>
      </c>
      <c r="K17" s="22"/>
      <c r="L17" s="22"/>
      <c r="M17" s="27"/>
    </row>
    <row r="18" spans="1:13" x14ac:dyDescent="0.25">
      <c r="A18" s="36">
        <f t="shared" ref="A18:A81" si="4">EDATE(A17,1)</f>
        <v>43922</v>
      </c>
      <c r="B18" s="19">
        <v>4</v>
      </c>
      <c r="C18" s="8">
        <f t="shared" ref="C18:C73" si="5">G17</f>
        <v>14688.2368652026</v>
      </c>
      <c r="D18" s="37">
        <f t="shared" si="0"/>
        <v>47.74</v>
      </c>
      <c r="E18" s="37">
        <f t="shared" si="1"/>
        <v>234.97382063480785</v>
      </c>
      <c r="F18" s="37">
        <f t="shared" si="3"/>
        <v>282.70999999999998</v>
      </c>
      <c r="G18" s="37">
        <f t="shared" si="2"/>
        <v>14453.263044567791</v>
      </c>
      <c r="K18" s="22"/>
      <c r="L18" s="22"/>
      <c r="M18" s="27"/>
    </row>
    <row r="19" spans="1:13" x14ac:dyDescent="0.25">
      <c r="A19" s="36">
        <f t="shared" si="4"/>
        <v>43952</v>
      </c>
      <c r="B19" s="19">
        <v>5</v>
      </c>
      <c r="C19" s="8">
        <f t="shared" si="5"/>
        <v>14453.263044567791</v>
      </c>
      <c r="D19" s="37">
        <f t="shared" si="0"/>
        <v>46.97</v>
      </c>
      <c r="E19" s="37">
        <f t="shared" si="1"/>
        <v>235.73748555187095</v>
      </c>
      <c r="F19" s="37">
        <f t="shared" si="3"/>
        <v>282.70999999999998</v>
      </c>
      <c r="G19" s="37">
        <f t="shared" si="2"/>
        <v>14217.525559015921</v>
      </c>
      <c r="K19" s="22"/>
      <c r="L19" s="22"/>
      <c r="M19" s="27"/>
    </row>
    <row r="20" spans="1:13" x14ac:dyDescent="0.25">
      <c r="A20" s="36">
        <f t="shared" si="4"/>
        <v>43983</v>
      </c>
      <c r="B20" s="19">
        <v>6</v>
      </c>
      <c r="C20" s="8">
        <f t="shared" si="5"/>
        <v>14217.525559015921</v>
      </c>
      <c r="D20" s="37">
        <f t="shared" si="0"/>
        <v>46.21</v>
      </c>
      <c r="E20" s="37">
        <f t="shared" si="1"/>
        <v>236.50363237991454</v>
      </c>
      <c r="F20" s="37">
        <f t="shared" si="3"/>
        <v>282.70999999999998</v>
      </c>
      <c r="G20" s="37">
        <f t="shared" si="2"/>
        <v>13981.021926636007</v>
      </c>
      <c r="K20" s="22"/>
      <c r="L20" s="22"/>
      <c r="M20" s="27"/>
    </row>
    <row r="21" spans="1:13" x14ac:dyDescent="0.25">
      <c r="A21" s="36">
        <f t="shared" si="4"/>
        <v>44013</v>
      </c>
      <c r="B21" s="19">
        <v>7</v>
      </c>
      <c r="C21" s="8">
        <f t="shared" si="5"/>
        <v>13981.021926636007</v>
      </c>
      <c r="D21" s="37">
        <f t="shared" si="0"/>
        <v>45.44</v>
      </c>
      <c r="E21" s="37">
        <f t="shared" si="1"/>
        <v>237.27226918514924</v>
      </c>
      <c r="F21" s="37">
        <f t="shared" si="3"/>
        <v>282.70999999999998</v>
      </c>
      <c r="G21" s="37">
        <f t="shared" si="2"/>
        <v>13743.749657450859</v>
      </c>
      <c r="K21" s="22"/>
      <c r="L21" s="22"/>
      <c r="M21" s="27"/>
    </row>
    <row r="22" spans="1:13" x14ac:dyDescent="0.25">
      <c r="A22" s="36">
        <f>EDATE(A21,1)</f>
        <v>44044</v>
      </c>
      <c r="B22" s="19">
        <v>8</v>
      </c>
      <c r="C22" s="8">
        <f t="shared" si="5"/>
        <v>13743.749657450859</v>
      </c>
      <c r="D22" s="37">
        <f t="shared" si="0"/>
        <v>44.67</v>
      </c>
      <c r="E22" s="37">
        <f t="shared" si="1"/>
        <v>238.043404060001</v>
      </c>
      <c r="F22" s="37">
        <f t="shared" si="3"/>
        <v>282.70999999999998</v>
      </c>
      <c r="G22" s="37">
        <f t="shared" si="2"/>
        <v>13505.706253390857</v>
      </c>
      <c r="K22" s="22"/>
      <c r="L22" s="22"/>
      <c r="M22" s="27"/>
    </row>
    <row r="23" spans="1:13" x14ac:dyDescent="0.25">
      <c r="A23" s="36">
        <f t="shared" si="4"/>
        <v>44075</v>
      </c>
      <c r="B23" s="19">
        <v>9</v>
      </c>
      <c r="C23" s="8">
        <f t="shared" si="5"/>
        <v>13505.706253390857</v>
      </c>
      <c r="D23" s="37">
        <f t="shared" si="0"/>
        <v>43.89</v>
      </c>
      <c r="E23" s="37">
        <f t="shared" si="1"/>
        <v>238.81704512319595</v>
      </c>
      <c r="F23" s="37">
        <f t="shared" si="3"/>
        <v>282.70999999999998</v>
      </c>
      <c r="G23" s="37">
        <f t="shared" si="2"/>
        <v>13266.889208267661</v>
      </c>
      <c r="K23" s="22"/>
      <c r="L23" s="22"/>
      <c r="M23" s="27"/>
    </row>
    <row r="24" spans="1:13" x14ac:dyDescent="0.25">
      <c r="A24" s="36">
        <f t="shared" si="4"/>
        <v>44105</v>
      </c>
      <c r="B24" s="19">
        <v>10</v>
      </c>
      <c r="C24" s="8">
        <f t="shared" si="5"/>
        <v>13266.889208267661</v>
      </c>
      <c r="D24" s="37">
        <f t="shared" si="0"/>
        <v>43.12</v>
      </c>
      <c r="E24" s="37">
        <f t="shared" si="1"/>
        <v>239.59320051984636</v>
      </c>
      <c r="F24" s="37">
        <f t="shared" si="3"/>
        <v>282.70999999999998</v>
      </c>
      <c r="G24" s="37">
        <f t="shared" si="2"/>
        <v>13027.296007747815</v>
      </c>
      <c r="K24" s="22"/>
      <c r="L24" s="22"/>
      <c r="M24" s="27"/>
    </row>
    <row r="25" spans="1:13" x14ac:dyDescent="0.25">
      <c r="A25" s="36">
        <f t="shared" si="4"/>
        <v>44136</v>
      </c>
      <c r="B25" s="19">
        <v>11</v>
      </c>
      <c r="C25" s="8">
        <f t="shared" si="5"/>
        <v>13027.296007747815</v>
      </c>
      <c r="D25" s="37">
        <f t="shared" si="0"/>
        <v>42.34</v>
      </c>
      <c r="E25" s="37">
        <f t="shared" si="1"/>
        <v>240.37187842153585</v>
      </c>
      <c r="F25" s="37">
        <f t="shared" si="3"/>
        <v>282.70999999999998</v>
      </c>
      <c r="G25" s="37">
        <f t="shared" si="2"/>
        <v>12786.924129326278</v>
      </c>
    </row>
    <row r="26" spans="1:13" x14ac:dyDescent="0.25">
      <c r="A26" s="36">
        <f t="shared" si="4"/>
        <v>44166</v>
      </c>
      <c r="B26" s="19">
        <v>12</v>
      </c>
      <c r="C26" s="8">
        <f t="shared" si="5"/>
        <v>12786.924129326278</v>
      </c>
      <c r="D26" s="37">
        <f t="shared" si="0"/>
        <v>41.56</v>
      </c>
      <c r="E26" s="37">
        <f t="shared" si="1"/>
        <v>241.15308702640587</v>
      </c>
      <c r="F26" s="37">
        <f t="shared" si="3"/>
        <v>282.70999999999998</v>
      </c>
      <c r="G26" s="37">
        <f t="shared" si="2"/>
        <v>12545.771042299873</v>
      </c>
    </row>
    <row r="27" spans="1:13" x14ac:dyDescent="0.25">
      <c r="A27" s="36">
        <f t="shared" si="4"/>
        <v>44197</v>
      </c>
      <c r="B27" s="19">
        <v>13</v>
      </c>
      <c r="C27" s="8">
        <f t="shared" si="5"/>
        <v>12545.771042299873</v>
      </c>
      <c r="D27" s="37">
        <f t="shared" si="0"/>
        <v>40.770000000000003</v>
      </c>
      <c r="E27" s="37">
        <f t="shared" si="1"/>
        <v>241.93683455924165</v>
      </c>
      <c r="F27" s="37">
        <f t="shared" si="3"/>
        <v>282.70999999999998</v>
      </c>
      <c r="G27" s="37">
        <f t="shared" si="2"/>
        <v>12303.834207740632</v>
      </c>
    </row>
    <row r="28" spans="1:13" x14ac:dyDescent="0.25">
      <c r="A28" s="36">
        <f t="shared" si="4"/>
        <v>44228</v>
      </c>
      <c r="B28" s="19">
        <v>14</v>
      </c>
      <c r="C28" s="8">
        <f t="shared" si="5"/>
        <v>12303.834207740632</v>
      </c>
      <c r="D28" s="37">
        <f t="shared" si="0"/>
        <v>39.99</v>
      </c>
      <c r="E28" s="37">
        <f t="shared" si="1"/>
        <v>242.72312927155923</v>
      </c>
      <c r="F28" s="37">
        <f t="shared" si="3"/>
        <v>282.70999999999998</v>
      </c>
      <c r="G28" s="37">
        <f t="shared" si="2"/>
        <v>12061.111078469074</v>
      </c>
    </row>
    <row r="29" spans="1:13" x14ac:dyDescent="0.25">
      <c r="A29" s="36">
        <f t="shared" si="4"/>
        <v>44256</v>
      </c>
      <c r="B29" s="19">
        <v>15</v>
      </c>
      <c r="C29" s="8">
        <f t="shared" si="5"/>
        <v>12061.111078469074</v>
      </c>
      <c r="D29" s="37">
        <f t="shared" si="0"/>
        <v>39.200000000000003</v>
      </c>
      <c r="E29" s="37">
        <f t="shared" si="1"/>
        <v>243.51197944169181</v>
      </c>
      <c r="F29" s="37">
        <f t="shared" si="3"/>
        <v>282.70999999999998</v>
      </c>
      <c r="G29" s="37">
        <f t="shared" si="2"/>
        <v>11817.599099027382</v>
      </c>
    </row>
    <row r="30" spans="1:13" x14ac:dyDescent="0.25">
      <c r="A30" s="36">
        <f t="shared" si="4"/>
        <v>44287</v>
      </c>
      <c r="B30" s="19">
        <v>16</v>
      </c>
      <c r="C30" s="8">
        <f t="shared" si="5"/>
        <v>11817.599099027382</v>
      </c>
      <c r="D30" s="37">
        <f t="shared" si="0"/>
        <v>38.409999999999997</v>
      </c>
      <c r="E30" s="37">
        <f t="shared" si="1"/>
        <v>244.30339337487732</v>
      </c>
      <c r="F30" s="37">
        <f t="shared" si="3"/>
        <v>282.70999999999998</v>
      </c>
      <c r="G30" s="37">
        <f t="shared" si="2"/>
        <v>11573.295705652505</v>
      </c>
    </row>
    <row r="31" spans="1:13" x14ac:dyDescent="0.25">
      <c r="A31" s="36">
        <f t="shared" si="4"/>
        <v>44317</v>
      </c>
      <c r="B31" s="19">
        <v>17</v>
      </c>
      <c r="C31" s="8">
        <f t="shared" si="5"/>
        <v>11573.295705652505</v>
      </c>
      <c r="D31" s="37">
        <f t="shared" si="0"/>
        <v>37.61</v>
      </c>
      <c r="E31" s="37">
        <f t="shared" si="1"/>
        <v>245.09737940334568</v>
      </c>
      <c r="F31" s="37">
        <f t="shared" si="3"/>
        <v>282.70999999999998</v>
      </c>
      <c r="G31" s="37">
        <f t="shared" si="2"/>
        <v>11328.198326249159</v>
      </c>
    </row>
    <row r="32" spans="1:13" x14ac:dyDescent="0.25">
      <c r="A32" s="36">
        <f t="shared" si="4"/>
        <v>44348</v>
      </c>
      <c r="B32" s="19">
        <v>18</v>
      </c>
      <c r="C32" s="8">
        <f t="shared" si="5"/>
        <v>11328.198326249159</v>
      </c>
      <c r="D32" s="37">
        <f t="shared" si="0"/>
        <v>36.82</v>
      </c>
      <c r="E32" s="37">
        <f t="shared" si="1"/>
        <v>245.8939458864065</v>
      </c>
      <c r="F32" s="37">
        <f t="shared" si="3"/>
        <v>282.70999999999998</v>
      </c>
      <c r="G32" s="37">
        <f t="shared" si="2"/>
        <v>11082.304380362753</v>
      </c>
    </row>
    <row r="33" spans="1:7" x14ac:dyDescent="0.25">
      <c r="A33" s="36">
        <f t="shared" si="4"/>
        <v>44378</v>
      </c>
      <c r="B33" s="19">
        <v>19</v>
      </c>
      <c r="C33" s="8">
        <f t="shared" si="5"/>
        <v>11082.304380362753</v>
      </c>
      <c r="D33" s="37">
        <f t="shared" si="0"/>
        <v>36.020000000000003</v>
      </c>
      <c r="E33" s="37">
        <f t="shared" si="1"/>
        <v>246.69310121053732</v>
      </c>
      <c r="F33" s="37">
        <f t="shared" si="3"/>
        <v>282.70999999999998</v>
      </c>
      <c r="G33" s="37">
        <f t="shared" si="2"/>
        <v>10835.611279152216</v>
      </c>
    </row>
    <row r="34" spans="1:7" x14ac:dyDescent="0.25">
      <c r="A34" s="36">
        <f t="shared" si="4"/>
        <v>44409</v>
      </c>
      <c r="B34" s="19">
        <v>20</v>
      </c>
      <c r="C34" s="8">
        <f t="shared" si="5"/>
        <v>10835.611279152216</v>
      </c>
      <c r="D34" s="37">
        <f t="shared" si="0"/>
        <v>35.22</v>
      </c>
      <c r="E34" s="37">
        <f t="shared" si="1"/>
        <v>247.49485378947162</v>
      </c>
      <c r="F34" s="37">
        <f t="shared" si="3"/>
        <v>282.70999999999998</v>
      </c>
      <c r="G34" s="37">
        <f t="shared" si="2"/>
        <v>10588.116425362743</v>
      </c>
    </row>
    <row r="35" spans="1:7" x14ac:dyDescent="0.25">
      <c r="A35" s="36">
        <f t="shared" si="4"/>
        <v>44440</v>
      </c>
      <c r="B35" s="19">
        <v>21</v>
      </c>
      <c r="C35" s="8">
        <f t="shared" si="5"/>
        <v>10588.116425362743</v>
      </c>
      <c r="D35" s="37">
        <f t="shared" si="0"/>
        <v>34.409999999999997</v>
      </c>
      <c r="E35" s="37">
        <f t="shared" si="1"/>
        <v>248.29921206428736</v>
      </c>
      <c r="F35" s="37">
        <f t="shared" si="3"/>
        <v>282.70999999999998</v>
      </c>
      <c r="G35" s="37">
        <f t="shared" si="2"/>
        <v>10339.817213298456</v>
      </c>
    </row>
    <row r="36" spans="1:7" x14ac:dyDescent="0.25">
      <c r="A36" s="36">
        <f t="shared" si="4"/>
        <v>44470</v>
      </c>
      <c r="B36" s="19">
        <v>22</v>
      </c>
      <c r="C36" s="8">
        <f t="shared" si="5"/>
        <v>10339.817213298456</v>
      </c>
      <c r="D36" s="37">
        <f t="shared" si="0"/>
        <v>33.6</v>
      </c>
      <c r="E36" s="37">
        <f t="shared" si="1"/>
        <v>249.10618450349625</v>
      </c>
      <c r="F36" s="37">
        <f t="shared" si="3"/>
        <v>282.70999999999998</v>
      </c>
      <c r="G36" s="37">
        <f t="shared" si="2"/>
        <v>10090.71102879496</v>
      </c>
    </row>
    <row r="37" spans="1:7" x14ac:dyDescent="0.25">
      <c r="A37" s="36">
        <f t="shared" si="4"/>
        <v>44501</v>
      </c>
      <c r="B37" s="19">
        <v>23</v>
      </c>
      <c r="C37" s="8">
        <f t="shared" si="5"/>
        <v>10090.71102879496</v>
      </c>
      <c r="D37" s="37">
        <f t="shared" si="0"/>
        <v>32.79</v>
      </c>
      <c r="E37" s="37">
        <f t="shared" si="1"/>
        <v>249.91577960313268</v>
      </c>
      <c r="F37" s="37">
        <f t="shared" si="3"/>
        <v>282.70999999999998</v>
      </c>
      <c r="G37" s="37">
        <f t="shared" si="2"/>
        <v>9840.7952491918277</v>
      </c>
    </row>
    <row r="38" spans="1:7" x14ac:dyDescent="0.25">
      <c r="A38" s="36">
        <f t="shared" si="4"/>
        <v>44531</v>
      </c>
      <c r="B38" s="19">
        <v>24</v>
      </c>
      <c r="C38" s="8">
        <f t="shared" si="5"/>
        <v>9840.7952491918277</v>
      </c>
      <c r="D38" s="37">
        <f t="shared" si="0"/>
        <v>31.98</v>
      </c>
      <c r="E38" s="37">
        <f t="shared" si="1"/>
        <v>250.72800588684282</v>
      </c>
      <c r="F38" s="37">
        <f t="shared" si="3"/>
        <v>282.70999999999998</v>
      </c>
      <c r="G38" s="37">
        <f t="shared" si="2"/>
        <v>9590.067243304984</v>
      </c>
    </row>
    <row r="39" spans="1:7" x14ac:dyDescent="0.25">
      <c r="A39" s="36">
        <f t="shared" si="4"/>
        <v>44562</v>
      </c>
      <c r="B39" s="19">
        <v>25</v>
      </c>
      <c r="C39" s="8">
        <f t="shared" si="5"/>
        <v>9590.067243304984</v>
      </c>
      <c r="D39" s="37">
        <f t="shared" si="0"/>
        <v>31.17</v>
      </c>
      <c r="E39" s="37">
        <f t="shared" si="1"/>
        <v>251.54287190597503</v>
      </c>
      <c r="F39" s="37">
        <f t="shared" si="3"/>
        <v>282.70999999999998</v>
      </c>
      <c r="G39" s="37">
        <f t="shared" si="2"/>
        <v>9338.5243713990094</v>
      </c>
    </row>
    <row r="40" spans="1:7" x14ac:dyDescent="0.25">
      <c r="A40" s="36">
        <f t="shared" si="4"/>
        <v>44593</v>
      </c>
      <c r="B40" s="19">
        <v>26</v>
      </c>
      <c r="C40" s="8">
        <f t="shared" si="5"/>
        <v>9338.5243713990094</v>
      </c>
      <c r="D40" s="37">
        <f t="shared" si="0"/>
        <v>30.35</v>
      </c>
      <c r="E40" s="37">
        <f t="shared" si="1"/>
        <v>252.36038623966951</v>
      </c>
      <c r="F40" s="37">
        <f t="shared" si="3"/>
        <v>282.70999999999998</v>
      </c>
      <c r="G40" s="37">
        <f t="shared" si="2"/>
        <v>9086.1639851593391</v>
      </c>
    </row>
    <row r="41" spans="1:7" x14ac:dyDescent="0.25">
      <c r="A41" s="36">
        <f t="shared" si="4"/>
        <v>44621</v>
      </c>
      <c r="B41" s="19">
        <v>27</v>
      </c>
      <c r="C41" s="8">
        <f t="shared" si="5"/>
        <v>9086.1639851593391</v>
      </c>
      <c r="D41" s="37">
        <f t="shared" si="0"/>
        <v>29.53</v>
      </c>
      <c r="E41" s="37">
        <f t="shared" si="1"/>
        <v>253.18055749494843</v>
      </c>
      <c r="F41" s="37">
        <f t="shared" si="3"/>
        <v>282.70999999999998</v>
      </c>
      <c r="G41" s="37">
        <f t="shared" si="2"/>
        <v>8832.9834276643905</v>
      </c>
    </row>
    <row r="42" spans="1:7" x14ac:dyDescent="0.25">
      <c r="A42" s="36">
        <f t="shared" si="4"/>
        <v>44652</v>
      </c>
      <c r="B42" s="19">
        <v>28</v>
      </c>
      <c r="C42" s="8">
        <f t="shared" si="5"/>
        <v>8832.9834276643905</v>
      </c>
      <c r="D42" s="37">
        <f t="shared" si="0"/>
        <v>28.71</v>
      </c>
      <c r="E42" s="37">
        <f t="shared" si="1"/>
        <v>254.00339430680697</v>
      </c>
      <c r="F42" s="37">
        <f t="shared" si="3"/>
        <v>282.70999999999998</v>
      </c>
      <c r="G42" s="37">
        <f t="shared" si="2"/>
        <v>8578.980033357584</v>
      </c>
    </row>
    <row r="43" spans="1:7" x14ac:dyDescent="0.25">
      <c r="A43" s="36">
        <f t="shared" si="4"/>
        <v>44682</v>
      </c>
      <c r="B43" s="19">
        <v>29</v>
      </c>
      <c r="C43" s="8">
        <f t="shared" si="5"/>
        <v>8578.980033357584</v>
      </c>
      <c r="D43" s="37">
        <f t="shared" si="0"/>
        <v>27.88</v>
      </c>
      <c r="E43" s="37">
        <f t="shared" si="1"/>
        <v>254.82890533830411</v>
      </c>
      <c r="F43" s="37">
        <f t="shared" si="3"/>
        <v>282.70999999999998</v>
      </c>
      <c r="G43" s="37">
        <f t="shared" si="2"/>
        <v>8324.1511280192808</v>
      </c>
    </row>
    <row r="44" spans="1:7" x14ac:dyDescent="0.25">
      <c r="A44" s="36">
        <f t="shared" si="4"/>
        <v>44713</v>
      </c>
      <c r="B44" s="19">
        <v>30</v>
      </c>
      <c r="C44" s="8">
        <f t="shared" si="5"/>
        <v>8324.1511280192808</v>
      </c>
      <c r="D44" s="37">
        <f t="shared" si="0"/>
        <v>27.05</v>
      </c>
      <c r="E44" s="37">
        <f t="shared" si="1"/>
        <v>255.6570992806536</v>
      </c>
      <c r="F44" s="37">
        <f t="shared" si="3"/>
        <v>282.70999999999998</v>
      </c>
      <c r="G44" s="37">
        <f t="shared" si="2"/>
        <v>8068.4940287386271</v>
      </c>
    </row>
    <row r="45" spans="1:7" x14ac:dyDescent="0.25">
      <c r="A45" s="36">
        <f t="shared" si="4"/>
        <v>44743</v>
      </c>
      <c r="B45" s="19">
        <v>31</v>
      </c>
      <c r="C45" s="8">
        <f t="shared" si="5"/>
        <v>8068.4940287386271</v>
      </c>
      <c r="D45" s="37">
        <f t="shared" si="0"/>
        <v>26.22</v>
      </c>
      <c r="E45" s="37">
        <f t="shared" si="1"/>
        <v>256.48798485331571</v>
      </c>
      <c r="F45" s="37">
        <f t="shared" si="3"/>
        <v>282.70999999999998</v>
      </c>
      <c r="G45" s="37">
        <f t="shared" si="2"/>
        <v>7812.0060438853116</v>
      </c>
    </row>
    <row r="46" spans="1:7" x14ac:dyDescent="0.25">
      <c r="A46" s="36">
        <f t="shared" si="4"/>
        <v>44774</v>
      </c>
      <c r="B46" s="19">
        <v>32</v>
      </c>
      <c r="C46" s="8">
        <f t="shared" si="5"/>
        <v>7812.0060438853116</v>
      </c>
      <c r="D46" s="37">
        <f t="shared" si="0"/>
        <v>25.39</v>
      </c>
      <c r="E46" s="37">
        <f t="shared" si="1"/>
        <v>257.32157080408899</v>
      </c>
      <c r="F46" s="37">
        <f t="shared" si="3"/>
        <v>282.70999999999998</v>
      </c>
      <c r="G46" s="37">
        <f t="shared" si="2"/>
        <v>7554.6844730812227</v>
      </c>
    </row>
    <row r="47" spans="1:7" x14ac:dyDescent="0.25">
      <c r="A47" s="36">
        <f t="shared" si="4"/>
        <v>44805</v>
      </c>
      <c r="B47" s="19">
        <v>33</v>
      </c>
      <c r="C47" s="8">
        <f t="shared" si="5"/>
        <v>7554.6844730812227</v>
      </c>
      <c r="D47" s="37">
        <f t="shared" si="0"/>
        <v>24.55</v>
      </c>
      <c r="E47" s="37">
        <f t="shared" si="1"/>
        <v>258.15786590920231</v>
      </c>
      <c r="F47" s="37">
        <f t="shared" si="3"/>
        <v>282.70999999999998</v>
      </c>
      <c r="G47" s="37">
        <f t="shared" si="2"/>
        <v>7296.5266071720207</v>
      </c>
    </row>
    <row r="48" spans="1:7" x14ac:dyDescent="0.25">
      <c r="A48" s="36">
        <f t="shared" si="4"/>
        <v>44835</v>
      </c>
      <c r="B48" s="19">
        <v>34</v>
      </c>
      <c r="C48" s="8">
        <f t="shared" si="5"/>
        <v>7296.5266071720207</v>
      </c>
      <c r="D48" s="37">
        <f t="shared" si="0"/>
        <v>23.71</v>
      </c>
      <c r="E48" s="37">
        <f t="shared" si="1"/>
        <v>258.99687897340721</v>
      </c>
      <c r="F48" s="37">
        <f t="shared" si="3"/>
        <v>282.70999999999998</v>
      </c>
      <c r="G48" s="37">
        <f t="shared" si="2"/>
        <v>7037.5297281986132</v>
      </c>
    </row>
    <row r="49" spans="1:7" x14ac:dyDescent="0.25">
      <c r="A49" s="36">
        <f t="shared" si="4"/>
        <v>44866</v>
      </c>
      <c r="B49" s="19">
        <v>35</v>
      </c>
      <c r="C49" s="8">
        <f t="shared" si="5"/>
        <v>7037.5297281986132</v>
      </c>
      <c r="D49" s="37">
        <f t="shared" si="0"/>
        <v>22.87</v>
      </c>
      <c r="E49" s="37">
        <f t="shared" si="1"/>
        <v>259.8386188300708</v>
      </c>
      <c r="F49" s="37">
        <f t="shared" si="3"/>
        <v>282.70999999999998</v>
      </c>
      <c r="G49" s="37">
        <f t="shared" si="2"/>
        <v>6777.6911093685421</v>
      </c>
    </row>
    <row r="50" spans="1:7" x14ac:dyDescent="0.25">
      <c r="A50" s="36">
        <f t="shared" si="4"/>
        <v>44896</v>
      </c>
      <c r="B50" s="19">
        <v>36</v>
      </c>
      <c r="C50" s="8">
        <f t="shared" si="5"/>
        <v>6777.6911093685421</v>
      </c>
      <c r="D50" s="37">
        <f t="shared" si="0"/>
        <v>22.03</v>
      </c>
      <c r="E50" s="37">
        <f t="shared" si="1"/>
        <v>260.68309434126854</v>
      </c>
      <c r="F50" s="37">
        <f t="shared" si="3"/>
        <v>282.70999999999998</v>
      </c>
      <c r="G50" s="37">
        <f t="shared" si="2"/>
        <v>6517.0080150272734</v>
      </c>
    </row>
    <row r="51" spans="1:7" x14ac:dyDescent="0.25">
      <c r="A51" s="36">
        <f t="shared" si="4"/>
        <v>44927</v>
      </c>
      <c r="B51" s="19">
        <v>37</v>
      </c>
      <c r="C51" s="8">
        <f t="shared" si="5"/>
        <v>6517.0080150272734</v>
      </c>
      <c r="D51" s="37">
        <f t="shared" si="0"/>
        <v>21.18</v>
      </c>
      <c r="E51" s="37">
        <f t="shared" si="1"/>
        <v>261.53031439787765</v>
      </c>
      <c r="F51" s="37">
        <f t="shared" si="3"/>
        <v>282.70999999999998</v>
      </c>
      <c r="G51" s="37">
        <f t="shared" si="2"/>
        <v>6255.4777006293953</v>
      </c>
    </row>
    <row r="52" spans="1:7" x14ac:dyDescent="0.25">
      <c r="A52" s="36">
        <f t="shared" si="4"/>
        <v>44958</v>
      </c>
      <c r="B52" s="19">
        <v>38</v>
      </c>
      <c r="C52" s="8">
        <f t="shared" si="5"/>
        <v>6255.4777006293953</v>
      </c>
      <c r="D52" s="37">
        <f t="shared" si="0"/>
        <v>20.329999999999998</v>
      </c>
      <c r="E52" s="37">
        <f t="shared" si="1"/>
        <v>262.38028791967076</v>
      </c>
      <c r="F52" s="37">
        <f t="shared" si="3"/>
        <v>282.70999999999998</v>
      </c>
      <c r="G52" s="37">
        <f t="shared" si="2"/>
        <v>5993.0974127097243</v>
      </c>
    </row>
    <row r="53" spans="1:7" x14ac:dyDescent="0.25">
      <c r="A53" s="36">
        <f t="shared" si="4"/>
        <v>44986</v>
      </c>
      <c r="B53" s="19">
        <v>39</v>
      </c>
      <c r="C53" s="8">
        <f t="shared" si="5"/>
        <v>5993.0974127097243</v>
      </c>
      <c r="D53" s="37">
        <f t="shared" si="0"/>
        <v>19.48</v>
      </c>
      <c r="E53" s="37">
        <f t="shared" si="1"/>
        <v>263.23302385540967</v>
      </c>
      <c r="F53" s="37">
        <f t="shared" si="3"/>
        <v>282.70999999999998</v>
      </c>
      <c r="G53" s="37">
        <f t="shared" si="2"/>
        <v>5729.8643888543147</v>
      </c>
    </row>
    <row r="54" spans="1:7" x14ac:dyDescent="0.25">
      <c r="A54" s="36">
        <f t="shared" si="4"/>
        <v>45017</v>
      </c>
      <c r="B54" s="19">
        <v>40</v>
      </c>
      <c r="C54" s="8">
        <f t="shared" si="5"/>
        <v>5729.8643888543147</v>
      </c>
      <c r="D54" s="37">
        <f t="shared" si="0"/>
        <v>18.62</v>
      </c>
      <c r="E54" s="37">
        <f t="shared" si="1"/>
        <v>264.08853118293979</v>
      </c>
      <c r="F54" s="37">
        <f t="shared" si="3"/>
        <v>282.70999999999998</v>
      </c>
      <c r="G54" s="37">
        <f t="shared" si="2"/>
        <v>5465.775857671375</v>
      </c>
    </row>
    <row r="55" spans="1:7" x14ac:dyDescent="0.25">
      <c r="A55" s="36">
        <f t="shared" si="4"/>
        <v>45047</v>
      </c>
      <c r="B55" s="19">
        <v>41</v>
      </c>
      <c r="C55" s="8">
        <f t="shared" si="5"/>
        <v>5465.775857671375</v>
      </c>
      <c r="D55" s="37">
        <f t="shared" si="0"/>
        <v>17.760000000000002</v>
      </c>
      <c r="E55" s="37">
        <f t="shared" si="1"/>
        <v>264.94681890928433</v>
      </c>
      <c r="F55" s="37">
        <f t="shared" si="3"/>
        <v>282.70999999999998</v>
      </c>
      <c r="G55" s="37">
        <f t="shared" si="2"/>
        <v>5200.8290387620909</v>
      </c>
    </row>
    <row r="56" spans="1:7" x14ac:dyDescent="0.25">
      <c r="A56" s="36">
        <f t="shared" si="4"/>
        <v>45078</v>
      </c>
      <c r="B56" s="19">
        <v>42</v>
      </c>
      <c r="C56" s="8">
        <f t="shared" si="5"/>
        <v>5200.8290387620909</v>
      </c>
      <c r="D56" s="37">
        <f t="shared" si="0"/>
        <v>16.899999999999999</v>
      </c>
      <c r="E56" s="37">
        <f t="shared" si="1"/>
        <v>265.8078960707395</v>
      </c>
      <c r="F56" s="37">
        <f t="shared" si="3"/>
        <v>282.70999999999998</v>
      </c>
      <c r="G56" s="37">
        <f t="shared" si="2"/>
        <v>4935.0211426913511</v>
      </c>
    </row>
    <row r="57" spans="1:7" x14ac:dyDescent="0.25">
      <c r="A57" s="36">
        <f t="shared" si="4"/>
        <v>45108</v>
      </c>
      <c r="B57" s="19">
        <v>43</v>
      </c>
      <c r="C57" s="8">
        <f t="shared" si="5"/>
        <v>4935.0211426913511</v>
      </c>
      <c r="D57" s="37">
        <f t="shared" si="0"/>
        <v>16.04</v>
      </c>
      <c r="E57" s="37">
        <f t="shared" si="1"/>
        <v>266.67177173296938</v>
      </c>
      <c r="F57" s="37">
        <f t="shared" si="3"/>
        <v>282.70999999999998</v>
      </c>
      <c r="G57" s="37">
        <f t="shared" si="2"/>
        <v>4668.3493709583818</v>
      </c>
    </row>
    <row r="58" spans="1:7" x14ac:dyDescent="0.25">
      <c r="A58" s="36">
        <f t="shared" si="4"/>
        <v>45139</v>
      </c>
      <c r="B58" s="19">
        <v>44</v>
      </c>
      <c r="C58" s="8">
        <f t="shared" si="5"/>
        <v>4668.3493709583818</v>
      </c>
      <c r="D58" s="37">
        <f t="shared" si="0"/>
        <v>15.17</v>
      </c>
      <c r="E58" s="37">
        <f t="shared" si="1"/>
        <v>267.53845499110156</v>
      </c>
      <c r="F58" s="37">
        <f t="shared" si="3"/>
        <v>282.70999999999998</v>
      </c>
      <c r="G58" s="37">
        <f t="shared" si="2"/>
        <v>4400.8109159672804</v>
      </c>
    </row>
    <row r="59" spans="1:7" x14ac:dyDescent="0.25">
      <c r="A59" s="36">
        <f t="shared" si="4"/>
        <v>45170</v>
      </c>
      <c r="B59" s="19">
        <v>45</v>
      </c>
      <c r="C59" s="8">
        <f t="shared" si="5"/>
        <v>4400.8109159672804</v>
      </c>
      <c r="D59" s="37">
        <f t="shared" si="0"/>
        <v>14.3</v>
      </c>
      <c r="E59" s="37">
        <f t="shared" si="1"/>
        <v>268.40795496982264</v>
      </c>
      <c r="F59" s="37">
        <f t="shared" si="3"/>
        <v>282.70999999999998</v>
      </c>
      <c r="G59" s="37">
        <f t="shared" si="2"/>
        <v>4132.4029609974577</v>
      </c>
    </row>
    <row r="60" spans="1:7" x14ac:dyDescent="0.25">
      <c r="A60" s="36">
        <f t="shared" si="4"/>
        <v>45200</v>
      </c>
      <c r="B60" s="19">
        <v>46</v>
      </c>
      <c r="C60" s="8">
        <f t="shared" si="5"/>
        <v>4132.4029609974577</v>
      </c>
      <c r="D60" s="37">
        <f t="shared" si="0"/>
        <v>13.43</v>
      </c>
      <c r="E60" s="37">
        <f t="shared" si="1"/>
        <v>269.28028082347453</v>
      </c>
      <c r="F60" s="37">
        <f t="shared" si="3"/>
        <v>282.70999999999998</v>
      </c>
      <c r="G60" s="37">
        <f t="shared" si="2"/>
        <v>3863.1226801739831</v>
      </c>
    </row>
    <row r="61" spans="1:7" x14ac:dyDescent="0.25">
      <c r="A61" s="36">
        <f t="shared" si="4"/>
        <v>45231</v>
      </c>
      <c r="B61" s="19">
        <v>47</v>
      </c>
      <c r="C61" s="8">
        <f t="shared" si="5"/>
        <v>3863.1226801739831</v>
      </c>
      <c r="D61" s="37">
        <f t="shared" si="0"/>
        <v>12.56</v>
      </c>
      <c r="E61" s="37">
        <f t="shared" si="1"/>
        <v>270.15544173615081</v>
      </c>
      <c r="F61" s="37">
        <f t="shared" si="3"/>
        <v>282.70999999999998</v>
      </c>
      <c r="G61" s="37">
        <f t="shared" si="2"/>
        <v>3592.9672384378323</v>
      </c>
    </row>
    <row r="62" spans="1:7" x14ac:dyDescent="0.25">
      <c r="A62" s="36">
        <f t="shared" si="4"/>
        <v>45261</v>
      </c>
      <c r="B62" s="19">
        <v>48</v>
      </c>
      <c r="C62" s="8">
        <f t="shared" si="5"/>
        <v>3592.9672384378323</v>
      </c>
      <c r="D62" s="37">
        <f t="shared" si="0"/>
        <v>11.68</v>
      </c>
      <c r="E62" s="37">
        <f t="shared" si="1"/>
        <v>271.03344692179337</v>
      </c>
      <c r="F62" s="37">
        <f t="shared" si="3"/>
        <v>282.70999999999998</v>
      </c>
      <c r="G62" s="37">
        <f t="shared" si="2"/>
        <v>3321.933791516039</v>
      </c>
    </row>
    <row r="63" spans="1:7" x14ac:dyDescent="0.25">
      <c r="A63" s="36">
        <f t="shared" si="4"/>
        <v>45292</v>
      </c>
      <c r="B63" s="19">
        <v>49</v>
      </c>
      <c r="C63" s="8">
        <f t="shared" si="5"/>
        <v>3321.933791516039</v>
      </c>
      <c r="D63" s="37">
        <f t="shared" si="0"/>
        <v>10.8</v>
      </c>
      <c r="E63" s="37">
        <f t="shared" si="1"/>
        <v>271.91430562428917</v>
      </c>
      <c r="F63" s="37">
        <f t="shared" si="3"/>
        <v>282.70999999999998</v>
      </c>
      <c r="G63" s="37">
        <f t="shared" si="2"/>
        <v>3050.0194858917498</v>
      </c>
    </row>
    <row r="64" spans="1:7" x14ac:dyDescent="0.25">
      <c r="A64" s="36">
        <f t="shared" si="4"/>
        <v>45323</v>
      </c>
      <c r="B64" s="19">
        <v>50</v>
      </c>
      <c r="C64" s="8">
        <f t="shared" si="5"/>
        <v>3050.0194858917498</v>
      </c>
      <c r="D64" s="37">
        <f t="shared" si="0"/>
        <v>9.91</v>
      </c>
      <c r="E64" s="37">
        <f t="shared" si="1"/>
        <v>272.7980271175681</v>
      </c>
      <c r="F64" s="37">
        <f t="shared" si="3"/>
        <v>282.70999999999998</v>
      </c>
      <c r="G64" s="37">
        <f t="shared" si="2"/>
        <v>2777.2214587741819</v>
      </c>
    </row>
    <row r="65" spans="1:7" x14ac:dyDescent="0.25">
      <c r="A65" s="36">
        <f t="shared" si="4"/>
        <v>45352</v>
      </c>
      <c r="B65" s="19">
        <v>51</v>
      </c>
      <c r="C65" s="8">
        <f t="shared" si="5"/>
        <v>2777.2214587741819</v>
      </c>
      <c r="D65" s="37">
        <f t="shared" si="0"/>
        <v>9.0299999999999994</v>
      </c>
      <c r="E65" s="37">
        <f t="shared" si="1"/>
        <v>273.68462070570018</v>
      </c>
      <c r="F65" s="37">
        <f t="shared" si="3"/>
        <v>282.70999999999998</v>
      </c>
      <c r="G65" s="37">
        <f t="shared" si="2"/>
        <v>2503.5368380684818</v>
      </c>
    </row>
    <row r="66" spans="1:7" x14ac:dyDescent="0.25">
      <c r="A66" s="36">
        <f t="shared" si="4"/>
        <v>45383</v>
      </c>
      <c r="B66" s="19">
        <v>52</v>
      </c>
      <c r="C66" s="8">
        <f t="shared" si="5"/>
        <v>2503.5368380684818</v>
      </c>
      <c r="D66" s="37">
        <f t="shared" si="0"/>
        <v>8.14</v>
      </c>
      <c r="E66" s="37">
        <f t="shared" si="1"/>
        <v>274.57409572299372</v>
      </c>
      <c r="F66" s="37">
        <f t="shared" si="3"/>
        <v>282.70999999999998</v>
      </c>
      <c r="G66" s="37">
        <f t="shared" si="2"/>
        <v>2228.9627423454881</v>
      </c>
    </row>
    <row r="67" spans="1:7" x14ac:dyDescent="0.25">
      <c r="A67" s="36">
        <f t="shared" si="4"/>
        <v>45413</v>
      </c>
      <c r="B67" s="19">
        <v>53</v>
      </c>
      <c r="C67" s="8">
        <f t="shared" si="5"/>
        <v>2228.9627423454881</v>
      </c>
      <c r="D67" s="37">
        <f t="shared" si="0"/>
        <v>7.24</v>
      </c>
      <c r="E67" s="37">
        <f t="shared" si="1"/>
        <v>275.46646153409347</v>
      </c>
      <c r="F67" s="37">
        <f t="shared" si="3"/>
        <v>282.70999999999998</v>
      </c>
      <c r="G67" s="37">
        <f t="shared" si="2"/>
        <v>1953.4962808113946</v>
      </c>
    </row>
    <row r="68" spans="1:7" x14ac:dyDescent="0.25">
      <c r="A68" s="36">
        <f t="shared" si="4"/>
        <v>45444</v>
      </c>
      <c r="B68" s="19">
        <v>54</v>
      </c>
      <c r="C68" s="8">
        <f t="shared" si="5"/>
        <v>1953.4962808113946</v>
      </c>
      <c r="D68" s="37">
        <f t="shared" si="0"/>
        <v>6.35</v>
      </c>
      <c r="E68" s="37">
        <f t="shared" si="1"/>
        <v>276.36172753407925</v>
      </c>
      <c r="F68" s="37">
        <f t="shared" si="3"/>
        <v>282.70999999999998</v>
      </c>
      <c r="G68" s="37">
        <f t="shared" si="2"/>
        <v>1677.1345532773153</v>
      </c>
    </row>
    <row r="69" spans="1:7" x14ac:dyDescent="0.25">
      <c r="A69" s="36">
        <f t="shared" si="4"/>
        <v>45474</v>
      </c>
      <c r="B69" s="19">
        <v>55</v>
      </c>
      <c r="C69" s="8">
        <f t="shared" si="5"/>
        <v>1677.1345532773153</v>
      </c>
      <c r="D69" s="37">
        <f t="shared" si="0"/>
        <v>5.45</v>
      </c>
      <c r="E69" s="37">
        <f t="shared" si="1"/>
        <v>277.259903148565</v>
      </c>
      <c r="F69" s="37">
        <f t="shared" si="3"/>
        <v>282.70999999999998</v>
      </c>
      <c r="G69" s="37">
        <f t="shared" si="2"/>
        <v>1399.8746501287503</v>
      </c>
    </row>
    <row r="70" spans="1:7" x14ac:dyDescent="0.25">
      <c r="A70" s="36">
        <f t="shared" si="4"/>
        <v>45505</v>
      </c>
      <c r="B70" s="19">
        <v>56</v>
      </c>
      <c r="C70" s="8">
        <f t="shared" si="5"/>
        <v>1399.8746501287503</v>
      </c>
      <c r="D70" s="37">
        <f t="shared" si="0"/>
        <v>4.55</v>
      </c>
      <c r="E70" s="37">
        <f t="shared" si="1"/>
        <v>278.16099783379781</v>
      </c>
      <c r="F70" s="37">
        <f t="shared" si="3"/>
        <v>282.70999999999998</v>
      </c>
      <c r="G70" s="37">
        <f t="shared" si="2"/>
        <v>1121.7136522949525</v>
      </c>
    </row>
    <row r="71" spans="1:7" x14ac:dyDescent="0.25">
      <c r="A71" s="36">
        <f t="shared" si="4"/>
        <v>45536</v>
      </c>
      <c r="B71" s="19">
        <v>57</v>
      </c>
      <c r="C71" s="8">
        <f t="shared" si="5"/>
        <v>1121.7136522949525</v>
      </c>
      <c r="D71" s="37">
        <f t="shared" si="0"/>
        <v>3.65</v>
      </c>
      <c r="E71" s="37">
        <f t="shared" si="1"/>
        <v>279.06502107675772</v>
      </c>
      <c r="F71" s="37">
        <f t="shared" si="3"/>
        <v>282.70999999999998</v>
      </c>
      <c r="G71" s="37">
        <f t="shared" si="2"/>
        <v>842.64863121819474</v>
      </c>
    </row>
    <row r="72" spans="1:7" x14ac:dyDescent="0.25">
      <c r="A72" s="36">
        <f t="shared" si="4"/>
        <v>45566</v>
      </c>
      <c r="B72" s="19">
        <v>58</v>
      </c>
      <c r="C72" s="8">
        <f t="shared" si="5"/>
        <v>842.64863121819474</v>
      </c>
      <c r="D72" s="37">
        <f t="shared" si="0"/>
        <v>2.74</v>
      </c>
      <c r="E72" s="37">
        <f t="shared" si="1"/>
        <v>279.97198239525716</v>
      </c>
      <c r="F72" s="37">
        <f t="shared" si="3"/>
        <v>282.70999999999998</v>
      </c>
      <c r="G72" s="37">
        <f t="shared" si="2"/>
        <v>562.67664882293752</v>
      </c>
    </row>
    <row r="73" spans="1:7" x14ac:dyDescent="0.25">
      <c r="A73" s="36">
        <f t="shared" si="4"/>
        <v>45597</v>
      </c>
      <c r="B73" s="19">
        <v>59</v>
      </c>
      <c r="C73" s="8">
        <f t="shared" si="5"/>
        <v>562.67664882293752</v>
      </c>
      <c r="D73" s="37">
        <f t="shared" si="0"/>
        <v>1.83</v>
      </c>
      <c r="E73" s="37">
        <f t="shared" si="1"/>
        <v>280.88189133804173</v>
      </c>
      <c r="F73" s="37">
        <f t="shared" si="3"/>
        <v>282.70999999999998</v>
      </c>
      <c r="G73" s="37">
        <f t="shared" si="2"/>
        <v>281.7947574848958</v>
      </c>
    </row>
    <row r="74" spans="1:7" x14ac:dyDescent="0.25">
      <c r="A74" s="36">
        <f t="shared" si="4"/>
        <v>45627</v>
      </c>
      <c r="B74" s="19">
        <v>60</v>
      </c>
      <c r="C74" s="8">
        <f>G73</f>
        <v>281.7947574848958</v>
      </c>
      <c r="D74" s="37">
        <f>ROUND(C74*$E$11/12,2)</f>
        <v>0.92</v>
      </c>
      <c r="E74" s="37">
        <f t="shared" si="1"/>
        <v>281.7947574848904</v>
      </c>
      <c r="F74" s="37">
        <f t="shared" si="3"/>
        <v>282.70999999999998</v>
      </c>
      <c r="G74" s="37">
        <f>C74-E74</f>
        <v>5.4001247917767614E-12</v>
      </c>
    </row>
    <row r="75" spans="1:7" x14ac:dyDescent="0.25">
      <c r="A75" s="36">
        <f t="shared" si="4"/>
        <v>45658</v>
      </c>
      <c r="B75" s="19">
        <v>61</v>
      </c>
      <c r="C75" s="8">
        <f t="shared" ref="C75:C134" si="6">G74</f>
        <v>5.4001247917767614E-12</v>
      </c>
      <c r="D75" s="37">
        <f t="shared" ref="D75:D134" si="7">ROUND(C75*$E$11/12,2)</f>
        <v>0</v>
      </c>
      <c r="E75" s="37" t="e">
        <f t="shared" si="1"/>
        <v>#NUM!</v>
      </c>
      <c r="F75" s="37">
        <f t="shared" si="3"/>
        <v>282.70999999999998</v>
      </c>
      <c r="G75" s="37" t="e">
        <f t="shared" ref="G75:G134" si="8">C75-E75</f>
        <v>#NUM!</v>
      </c>
    </row>
    <row r="76" spans="1:7" x14ac:dyDescent="0.25">
      <c r="A76" s="36">
        <f t="shared" si="4"/>
        <v>45689</v>
      </c>
      <c r="B76" s="19">
        <v>62</v>
      </c>
      <c r="C76" s="8" t="e">
        <f t="shared" si="6"/>
        <v>#NUM!</v>
      </c>
      <c r="D76" s="37" t="e">
        <f t="shared" si="7"/>
        <v>#NUM!</v>
      </c>
      <c r="E76" s="37" t="e">
        <f t="shared" si="1"/>
        <v>#NUM!</v>
      </c>
      <c r="F76" s="37">
        <f t="shared" si="3"/>
        <v>282.70999999999998</v>
      </c>
      <c r="G76" s="37" t="e">
        <f t="shared" si="8"/>
        <v>#NUM!</v>
      </c>
    </row>
    <row r="77" spans="1:7" x14ac:dyDescent="0.25">
      <c r="A77" s="36">
        <f t="shared" si="4"/>
        <v>45717</v>
      </c>
      <c r="B77" s="19">
        <v>63</v>
      </c>
      <c r="C77" s="8" t="e">
        <f t="shared" si="6"/>
        <v>#NUM!</v>
      </c>
      <c r="D77" s="37" t="e">
        <f t="shared" si="7"/>
        <v>#NUM!</v>
      </c>
      <c r="E77" s="37" t="e">
        <f t="shared" si="1"/>
        <v>#NUM!</v>
      </c>
      <c r="F77" s="37">
        <f t="shared" si="3"/>
        <v>282.70999999999998</v>
      </c>
      <c r="G77" s="37" t="e">
        <f t="shared" si="8"/>
        <v>#NUM!</v>
      </c>
    </row>
    <row r="78" spans="1:7" x14ac:dyDescent="0.25">
      <c r="A78" s="36">
        <f t="shared" si="4"/>
        <v>45748</v>
      </c>
      <c r="B78" s="19">
        <v>64</v>
      </c>
      <c r="C78" s="8" t="e">
        <f t="shared" si="6"/>
        <v>#NUM!</v>
      </c>
      <c r="D78" s="37" t="e">
        <f t="shared" si="7"/>
        <v>#NUM!</v>
      </c>
      <c r="E78" s="37" t="e">
        <f t="shared" si="1"/>
        <v>#NUM!</v>
      </c>
      <c r="F78" s="37">
        <f t="shared" si="3"/>
        <v>282.70999999999998</v>
      </c>
      <c r="G78" s="37" t="e">
        <f t="shared" si="8"/>
        <v>#NUM!</v>
      </c>
    </row>
    <row r="79" spans="1:7" x14ac:dyDescent="0.25">
      <c r="A79" s="36">
        <f t="shared" si="4"/>
        <v>45778</v>
      </c>
      <c r="B79" s="19">
        <v>65</v>
      </c>
      <c r="C79" s="8" t="e">
        <f t="shared" si="6"/>
        <v>#NUM!</v>
      </c>
      <c r="D79" s="37" t="e">
        <f t="shared" si="7"/>
        <v>#NUM!</v>
      </c>
      <c r="E79" s="37" t="e">
        <f t="shared" si="1"/>
        <v>#NUM!</v>
      </c>
      <c r="F79" s="37">
        <f t="shared" si="3"/>
        <v>282.70999999999998</v>
      </c>
      <c r="G79" s="37" t="e">
        <f t="shared" si="8"/>
        <v>#NUM!</v>
      </c>
    </row>
    <row r="80" spans="1:7" x14ac:dyDescent="0.25">
      <c r="A80" s="36">
        <f t="shared" si="4"/>
        <v>45809</v>
      </c>
      <c r="B80" s="19">
        <v>66</v>
      </c>
      <c r="C80" s="8" t="e">
        <f t="shared" si="6"/>
        <v>#NUM!</v>
      </c>
      <c r="D80" s="37" t="e">
        <f t="shared" si="7"/>
        <v>#NUM!</v>
      </c>
      <c r="E80" s="37" t="e">
        <f t="shared" ref="E80:E134" si="9">PPMT($E$11/12,B80,$E$7,-$E$8,$E$9,0)</f>
        <v>#NUM!</v>
      </c>
      <c r="F80" s="37">
        <f t="shared" si="3"/>
        <v>282.70999999999998</v>
      </c>
      <c r="G80" s="37" t="e">
        <f t="shared" si="8"/>
        <v>#NUM!</v>
      </c>
    </row>
    <row r="81" spans="1:7" x14ac:dyDescent="0.25">
      <c r="A81" s="36">
        <f t="shared" si="4"/>
        <v>45839</v>
      </c>
      <c r="B81" s="19">
        <v>67</v>
      </c>
      <c r="C81" s="8" t="e">
        <f t="shared" si="6"/>
        <v>#NUM!</v>
      </c>
      <c r="D81" s="37" t="e">
        <f t="shared" si="7"/>
        <v>#NUM!</v>
      </c>
      <c r="E81" s="37" t="e">
        <f t="shared" si="9"/>
        <v>#NUM!</v>
      </c>
      <c r="F81" s="37">
        <f t="shared" ref="F81:F134" si="10">F80</f>
        <v>282.70999999999998</v>
      </c>
      <c r="G81" s="37" t="e">
        <f t="shared" si="8"/>
        <v>#NUM!</v>
      </c>
    </row>
    <row r="82" spans="1:7" x14ac:dyDescent="0.25">
      <c r="A82" s="36">
        <f t="shared" ref="A82:A134" si="11">EDATE(A81,1)</f>
        <v>45870</v>
      </c>
      <c r="B82" s="19">
        <v>68</v>
      </c>
      <c r="C82" s="8" t="e">
        <f t="shared" si="6"/>
        <v>#NUM!</v>
      </c>
      <c r="D82" s="37" t="e">
        <f t="shared" si="7"/>
        <v>#NUM!</v>
      </c>
      <c r="E82" s="37" t="e">
        <f t="shared" si="9"/>
        <v>#NUM!</v>
      </c>
      <c r="F82" s="37">
        <f t="shared" si="10"/>
        <v>282.70999999999998</v>
      </c>
      <c r="G82" s="37" t="e">
        <f t="shared" si="8"/>
        <v>#NUM!</v>
      </c>
    </row>
    <row r="83" spans="1:7" x14ac:dyDescent="0.25">
      <c r="A83" s="36">
        <f t="shared" si="11"/>
        <v>45901</v>
      </c>
      <c r="B83" s="19">
        <v>69</v>
      </c>
      <c r="C83" s="8" t="e">
        <f t="shared" si="6"/>
        <v>#NUM!</v>
      </c>
      <c r="D83" s="37" t="e">
        <f t="shared" si="7"/>
        <v>#NUM!</v>
      </c>
      <c r="E83" s="37" t="e">
        <f t="shared" si="9"/>
        <v>#NUM!</v>
      </c>
      <c r="F83" s="37">
        <f t="shared" si="10"/>
        <v>282.70999999999998</v>
      </c>
      <c r="G83" s="37" t="e">
        <f t="shared" si="8"/>
        <v>#NUM!</v>
      </c>
    </row>
    <row r="84" spans="1:7" x14ac:dyDescent="0.25">
      <c r="A84" s="36">
        <f t="shared" si="11"/>
        <v>45931</v>
      </c>
      <c r="B84" s="19">
        <v>70</v>
      </c>
      <c r="C84" s="8" t="e">
        <f t="shared" si="6"/>
        <v>#NUM!</v>
      </c>
      <c r="D84" s="37" t="e">
        <f t="shared" si="7"/>
        <v>#NUM!</v>
      </c>
      <c r="E84" s="37" t="e">
        <f t="shared" si="9"/>
        <v>#NUM!</v>
      </c>
      <c r="F84" s="37">
        <f t="shared" si="10"/>
        <v>282.70999999999998</v>
      </c>
      <c r="G84" s="37" t="e">
        <f t="shared" si="8"/>
        <v>#NUM!</v>
      </c>
    </row>
    <row r="85" spans="1:7" x14ac:dyDescent="0.25">
      <c r="A85" s="36">
        <f t="shared" si="11"/>
        <v>45962</v>
      </c>
      <c r="B85" s="19">
        <v>71</v>
      </c>
      <c r="C85" s="8" t="e">
        <f t="shared" si="6"/>
        <v>#NUM!</v>
      </c>
      <c r="D85" s="37" t="e">
        <f t="shared" si="7"/>
        <v>#NUM!</v>
      </c>
      <c r="E85" s="37" t="e">
        <f t="shared" si="9"/>
        <v>#NUM!</v>
      </c>
      <c r="F85" s="37">
        <f t="shared" si="10"/>
        <v>282.70999999999998</v>
      </c>
      <c r="G85" s="37" t="e">
        <f t="shared" si="8"/>
        <v>#NUM!</v>
      </c>
    </row>
    <row r="86" spans="1:7" x14ac:dyDescent="0.25">
      <c r="A86" s="36">
        <f t="shared" si="11"/>
        <v>45992</v>
      </c>
      <c r="B86" s="19">
        <v>72</v>
      </c>
      <c r="C86" s="8" t="e">
        <f t="shared" si="6"/>
        <v>#NUM!</v>
      </c>
      <c r="D86" s="37" t="e">
        <f t="shared" si="7"/>
        <v>#NUM!</v>
      </c>
      <c r="E86" s="37" t="e">
        <f t="shared" si="9"/>
        <v>#NUM!</v>
      </c>
      <c r="F86" s="37">
        <f t="shared" si="10"/>
        <v>282.70999999999998</v>
      </c>
      <c r="G86" s="37" t="e">
        <f t="shared" si="8"/>
        <v>#NUM!</v>
      </c>
    </row>
    <row r="87" spans="1:7" x14ac:dyDescent="0.25">
      <c r="A87" s="36">
        <f t="shared" si="11"/>
        <v>46023</v>
      </c>
      <c r="B87" s="19">
        <v>73</v>
      </c>
      <c r="C87" s="8" t="e">
        <f t="shared" si="6"/>
        <v>#NUM!</v>
      </c>
      <c r="D87" s="37" t="e">
        <f t="shared" si="7"/>
        <v>#NUM!</v>
      </c>
      <c r="E87" s="37" t="e">
        <f t="shared" si="9"/>
        <v>#NUM!</v>
      </c>
      <c r="F87" s="37">
        <f t="shared" si="10"/>
        <v>282.70999999999998</v>
      </c>
      <c r="G87" s="37" t="e">
        <f t="shared" si="8"/>
        <v>#NUM!</v>
      </c>
    </row>
    <row r="88" spans="1:7" x14ac:dyDescent="0.25">
      <c r="A88" s="36">
        <f t="shared" si="11"/>
        <v>46054</v>
      </c>
      <c r="B88" s="19">
        <v>74</v>
      </c>
      <c r="C88" s="8" t="e">
        <f t="shared" si="6"/>
        <v>#NUM!</v>
      </c>
      <c r="D88" s="37" t="e">
        <f t="shared" si="7"/>
        <v>#NUM!</v>
      </c>
      <c r="E88" s="37" t="e">
        <f t="shared" si="9"/>
        <v>#NUM!</v>
      </c>
      <c r="F88" s="37">
        <f t="shared" si="10"/>
        <v>282.70999999999998</v>
      </c>
      <c r="G88" s="37" t="e">
        <f t="shared" si="8"/>
        <v>#NUM!</v>
      </c>
    </row>
    <row r="89" spans="1:7" x14ac:dyDescent="0.25">
      <c r="A89" s="36">
        <f t="shared" si="11"/>
        <v>46082</v>
      </c>
      <c r="B89" s="19">
        <v>75</v>
      </c>
      <c r="C89" s="8" t="e">
        <f t="shared" si="6"/>
        <v>#NUM!</v>
      </c>
      <c r="D89" s="37" t="e">
        <f t="shared" si="7"/>
        <v>#NUM!</v>
      </c>
      <c r="E89" s="37" t="e">
        <f t="shared" si="9"/>
        <v>#NUM!</v>
      </c>
      <c r="F89" s="37">
        <f t="shared" si="10"/>
        <v>282.70999999999998</v>
      </c>
      <c r="G89" s="37" t="e">
        <f t="shared" si="8"/>
        <v>#NUM!</v>
      </c>
    </row>
    <row r="90" spans="1:7" x14ac:dyDescent="0.25">
      <c r="A90" s="36">
        <f t="shared" si="11"/>
        <v>46113</v>
      </c>
      <c r="B90" s="19">
        <v>76</v>
      </c>
      <c r="C90" s="8" t="e">
        <f t="shared" si="6"/>
        <v>#NUM!</v>
      </c>
      <c r="D90" s="37" t="e">
        <f t="shared" si="7"/>
        <v>#NUM!</v>
      </c>
      <c r="E90" s="37" t="e">
        <f t="shared" si="9"/>
        <v>#NUM!</v>
      </c>
      <c r="F90" s="37">
        <f t="shared" si="10"/>
        <v>282.70999999999998</v>
      </c>
      <c r="G90" s="37" t="e">
        <f t="shared" si="8"/>
        <v>#NUM!</v>
      </c>
    </row>
    <row r="91" spans="1:7" x14ac:dyDescent="0.25">
      <c r="A91" s="36">
        <f t="shared" si="11"/>
        <v>46143</v>
      </c>
      <c r="B91" s="19">
        <v>77</v>
      </c>
      <c r="C91" s="8" t="e">
        <f t="shared" si="6"/>
        <v>#NUM!</v>
      </c>
      <c r="D91" s="37" t="e">
        <f t="shared" si="7"/>
        <v>#NUM!</v>
      </c>
      <c r="E91" s="37" t="e">
        <f t="shared" si="9"/>
        <v>#NUM!</v>
      </c>
      <c r="F91" s="37">
        <f t="shared" si="10"/>
        <v>282.70999999999998</v>
      </c>
      <c r="G91" s="37" t="e">
        <f t="shared" si="8"/>
        <v>#NUM!</v>
      </c>
    </row>
    <row r="92" spans="1:7" x14ac:dyDescent="0.25">
      <c r="A92" s="36">
        <f t="shared" si="11"/>
        <v>46174</v>
      </c>
      <c r="B92" s="19">
        <v>78</v>
      </c>
      <c r="C92" s="8" t="e">
        <f t="shared" si="6"/>
        <v>#NUM!</v>
      </c>
      <c r="D92" s="37" t="e">
        <f t="shared" si="7"/>
        <v>#NUM!</v>
      </c>
      <c r="E92" s="37" t="e">
        <f t="shared" si="9"/>
        <v>#NUM!</v>
      </c>
      <c r="F92" s="37">
        <f t="shared" si="10"/>
        <v>282.70999999999998</v>
      </c>
      <c r="G92" s="37" t="e">
        <f t="shared" si="8"/>
        <v>#NUM!</v>
      </c>
    </row>
    <row r="93" spans="1:7" x14ac:dyDescent="0.25">
      <c r="A93" s="36">
        <f t="shared" si="11"/>
        <v>46204</v>
      </c>
      <c r="B93" s="19">
        <v>79</v>
      </c>
      <c r="C93" s="8" t="e">
        <f t="shared" si="6"/>
        <v>#NUM!</v>
      </c>
      <c r="D93" s="37" t="e">
        <f t="shared" si="7"/>
        <v>#NUM!</v>
      </c>
      <c r="E93" s="37" t="e">
        <f t="shared" si="9"/>
        <v>#NUM!</v>
      </c>
      <c r="F93" s="37">
        <f t="shared" si="10"/>
        <v>282.70999999999998</v>
      </c>
      <c r="G93" s="37" t="e">
        <f t="shared" si="8"/>
        <v>#NUM!</v>
      </c>
    </row>
    <row r="94" spans="1:7" x14ac:dyDescent="0.25">
      <c r="A94" s="36">
        <f t="shared" si="11"/>
        <v>46235</v>
      </c>
      <c r="B94" s="19">
        <v>80</v>
      </c>
      <c r="C94" s="8" t="e">
        <f t="shared" si="6"/>
        <v>#NUM!</v>
      </c>
      <c r="D94" s="37" t="e">
        <f t="shared" si="7"/>
        <v>#NUM!</v>
      </c>
      <c r="E94" s="37" t="e">
        <f t="shared" si="9"/>
        <v>#NUM!</v>
      </c>
      <c r="F94" s="37">
        <f t="shared" si="10"/>
        <v>282.70999999999998</v>
      </c>
      <c r="G94" s="37" t="e">
        <f t="shared" si="8"/>
        <v>#NUM!</v>
      </c>
    </row>
    <row r="95" spans="1:7" x14ac:dyDescent="0.25">
      <c r="A95" s="36">
        <f t="shared" si="11"/>
        <v>46266</v>
      </c>
      <c r="B95" s="19">
        <v>81</v>
      </c>
      <c r="C95" s="8" t="e">
        <f t="shared" si="6"/>
        <v>#NUM!</v>
      </c>
      <c r="D95" s="37" t="e">
        <f t="shared" si="7"/>
        <v>#NUM!</v>
      </c>
      <c r="E95" s="37" t="e">
        <f t="shared" si="9"/>
        <v>#NUM!</v>
      </c>
      <c r="F95" s="37">
        <f t="shared" si="10"/>
        <v>282.70999999999998</v>
      </c>
      <c r="G95" s="37" t="e">
        <f t="shared" si="8"/>
        <v>#NUM!</v>
      </c>
    </row>
    <row r="96" spans="1:7" x14ac:dyDescent="0.25">
      <c r="A96" s="36">
        <f t="shared" si="11"/>
        <v>46296</v>
      </c>
      <c r="B96" s="19">
        <v>82</v>
      </c>
      <c r="C96" s="8" t="e">
        <f t="shared" si="6"/>
        <v>#NUM!</v>
      </c>
      <c r="D96" s="37" t="e">
        <f t="shared" si="7"/>
        <v>#NUM!</v>
      </c>
      <c r="E96" s="37" t="e">
        <f t="shared" si="9"/>
        <v>#NUM!</v>
      </c>
      <c r="F96" s="37">
        <f t="shared" si="10"/>
        <v>282.70999999999998</v>
      </c>
      <c r="G96" s="37" t="e">
        <f t="shared" si="8"/>
        <v>#NUM!</v>
      </c>
    </row>
    <row r="97" spans="1:7" x14ac:dyDescent="0.25">
      <c r="A97" s="36">
        <f t="shared" si="11"/>
        <v>46327</v>
      </c>
      <c r="B97" s="19">
        <v>83</v>
      </c>
      <c r="C97" s="8" t="e">
        <f t="shared" si="6"/>
        <v>#NUM!</v>
      </c>
      <c r="D97" s="37" t="e">
        <f t="shared" si="7"/>
        <v>#NUM!</v>
      </c>
      <c r="E97" s="37" t="e">
        <f t="shared" si="9"/>
        <v>#NUM!</v>
      </c>
      <c r="F97" s="37">
        <f t="shared" si="10"/>
        <v>282.70999999999998</v>
      </c>
      <c r="G97" s="37" t="e">
        <f t="shared" si="8"/>
        <v>#NUM!</v>
      </c>
    </row>
    <row r="98" spans="1:7" x14ac:dyDescent="0.25">
      <c r="A98" s="36">
        <f t="shared" si="11"/>
        <v>46357</v>
      </c>
      <c r="B98" s="19">
        <v>84</v>
      </c>
      <c r="C98" s="8" t="e">
        <f t="shared" si="6"/>
        <v>#NUM!</v>
      </c>
      <c r="D98" s="37" t="e">
        <f t="shared" si="7"/>
        <v>#NUM!</v>
      </c>
      <c r="E98" s="37" t="e">
        <f t="shared" si="9"/>
        <v>#NUM!</v>
      </c>
      <c r="F98" s="37">
        <f t="shared" si="10"/>
        <v>282.70999999999998</v>
      </c>
      <c r="G98" s="37" t="e">
        <f t="shared" si="8"/>
        <v>#NUM!</v>
      </c>
    </row>
    <row r="99" spans="1:7" x14ac:dyDescent="0.25">
      <c r="A99" s="36">
        <f t="shared" si="11"/>
        <v>46388</v>
      </c>
      <c r="B99" s="19">
        <v>85</v>
      </c>
      <c r="C99" s="8" t="e">
        <f t="shared" si="6"/>
        <v>#NUM!</v>
      </c>
      <c r="D99" s="37" t="e">
        <f t="shared" si="7"/>
        <v>#NUM!</v>
      </c>
      <c r="E99" s="37" t="e">
        <f t="shared" si="9"/>
        <v>#NUM!</v>
      </c>
      <c r="F99" s="37">
        <f t="shared" si="10"/>
        <v>282.70999999999998</v>
      </c>
      <c r="G99" s="37" t="e">
        <f t="shared" si="8"/>
        <v>#NUM!</v>
      </c>
    </row>
    <row r="100" spans="1:7" x14ac:dyDescent="0.25">
      <c r="A100" s="36">
        <f t="shared" si="11"/>
        <v>46419</v>
      </c>
      <c r="B100" s="19">
        <v>86</v>
      </c>
      <c r="C100" s="8" t="e">
        <f t="shared" si="6"/>
        <v>#NUM!</v>
      </c>
      <c r="D100" s="37" t="e">
        <f t="shared" si="7"/>
        <v>#NUM!</v>
      </c>
      <c r="E100" s="37" t="e">
        <f t="shared" si="9"/>
        <v>#NUM!</v>
      </c>
      <c r="F100" s="37">
        <f t="shared" si="10"/>
        <v>282.70999999999998</v>
      </c>
      <c r="G100" s="37" t="e">
        <f t="shared" si="8"/>
        <v>#NUM!</v>
      </c>
    </row>
    <row r="101" spans="1:7" x14ac:dyDescent="0.25">
      <c r="A101" s="36">
        <f t="shared" si="11"/>
        <v>46447</v>
      </c>
      <c r="B101" s="19">
        <v>87</v>
      </c>
      <c r="C101" s="8" t="e">
        <f t="shared" si="6"/>
        <v>#NUM!</v>
      </c>
      <c r="D101" s="37" t="e">
        <f t="shared" si="7"/>
        <v>#NUM!</v>
      </c>
      <c r="E101" s="37" t="e">
        <f t="shared" si="9"/>
        <v>#NUM!</v>
      </c>
      <c r="F101" s="37">
        <f t="shared" si="10"/>
        <v>282.70999999999998</v>
      </c>
      <c r="G101" s="37" t="e">
        <f t="shared" si="8"/>
        <v>#NUM!</v>
      </c>
    </row>
    <row r="102" spans="1:7" x14ac:dyDescent="0.25">
      <c r="A102" s="36">
        <f t="shared" si="11"/>
        <v>46478</v>
      </c>
      <c r="B102" s="19">
        <v>88</v>
      </c>
      <c r="C102" s="8" t="e">
        <f t="shared" si="6"/>
        <v>#NUM!</v>
      </c>
      <c r="D102" s="37" t="e">
        <f t="shared" si="7"/>
        <v>#NUM!</v>
      </c>
      <c r="E102" s="37" t="e">
        <f t="shared" si="9"/>
        <v>#NUM!</v>
      </c>
      <c r="F102" s="37">
        <f t="shared" si="10"/>
        <v>282.70999999999998</v>
      </c>
      <c r="G102" s="37" t="e">
        <f t="shared" si="8"/>
        <v>#NUM!</v>
      </c>
    </row>
    <row r="103" spans="1:7" x14ac:dyDescent="0.25">
      <c r="A103" s="36">
        <f t="shared" si="11"/>
        <v>46508</v>
      </c>
      <c r="B103" s="19">
        <v>89</v>
      </c>
      <c r="C103" s="8" t="e">
        <f t="shared" si="6"/>
        <v>#NUM!</v>
      </c>
      <c r="D103" s="37" t="e">
        <f t="shared" si="7"/>
        <v>#NUM!</v>
      </c>
      <c r="E103" s="37" t="e">
        <f t="shared" si="9"/>
        <v>#NUM!</v>
      </c>
      <c r="F103" s="37">
        <f t="shared" si="10"/>
        <v>282.70999999999998</v>
      </c>
      <c r="G103" s="37" t="e">
        <f t="shared" si="8"/>
        <v>#NUM!</v>
      </c>
    </row>
    <row r="104" spans="1:7" x14ac:dyDescent="0.25">
      <c r="A104" s="36">
        <f t="shared" si="11"/>
        <v>46539</v>
      </c>
      <c r="B104" s="19">
        <v>90</v>
      </c>
      <c r="C104" s="8" t="e">
        <f t="shared" si="6"/>
        <v>#NUM!</v>
      </c>
      <c r="D104" s="37" t="e">
        <f t="shared" si="7"/>
        <v>#NUM!</v>
      </c>
      <c r="E104" s="37" t="e">
        <f t="shared" si="9"/>
        <v>#NUM!</v>
      </c>
      <c r="F104" s="37">
        <f t="shared" si="10"/>
        <v>282.70999999999998</v>
      </c>
      <c r="G104" s="37" t="e">
        <f t="shared" si="8"/>
        <v>#NUM!</v>
      </c>
    </row>
    <row r="105" spans="1:7" x14ac:dyDescent="0.25">
      <c r="A105" s="36">
        <f t="shared" si="11"/>
        <v>46569</v>
      </c>
      <c r="B105" s="19">
        <v>91</v>
      </c>
      <c r="C105" s="8" t="e">
        <f t="shared" si="6"/>
        <v>#NUM!</v>
      </c>
      <c r="D105" s="37" t="e">
        <f t="shared" si="7"/>
        <v>#NUM!</v>
      </c>
      <c r="E105" s="37" t="e">
        <f t="shared" si="9"/>
        <v>#NUM!</v>
      </c>
      <c r="F105" s="37">
        <f t="shared" si="10"/>
        <v>282.70999999999998</v>
      </c>
      <c r="G105" s="37" t="e">
        <f t="shared" si="8"/>
        <v>#NUM!</v>
      </c>
    </row>
    <row r="106" spans="1:7" x14ac:dyDescent="0.25">
      <c r="A106" s="36">
        <f t="shared" si="11"/>
        <v>46600</v>
      </c>
      <c r="B106" s="19">
        <v>92</v>
      </c>
      <c r="C106" s="8" t="e">
        <f t="shared" si="6"/>
        <v>#NUM!</v>
      </c>
      <c r="D106" s="37" t="e">
        <f t="shared" si="7"/>
        <v>#NUM!</v>
      </c>
      <c r="E106" s="37" t="e">
        <f t="shared" si="9"/>
        <v>#NUM!</v>
      </c>
      <c r="F106" s="37">
        <f t="shared" si="10"/>
        <v>282.70999999999998</v>
      </c>
      <c r="G106" s="37" t="e">
        <f t="shared" si="8"/>
        <v>#NUM!</v>
      </c>
    </row>
    <row r="107" spans="1:7" x14ac:dyDescent="0.25">
      <c r="A107" s="36">
        <f t="shared" si="11"/>
        <v>46631</v>
      </c>
      <c r="B107" s="19">
        <v>93</v>
      </c>
      <c r="C107" s="8" t="e">
        <f t="shared" si="6"/>
        <v>#NUM!</v>
      </c>
      <c r="D107" s="37" t="e">
        <f t="shared" si="7"/>
        <v>#NUM!</v>
      </c>
      <c r="E107" s="37" t="e">
        <f t="shared" si="9"/>
        <v>#NUM!</v>
      </c>
      <c r="F107" s="37">
        <f t="shared" si="10"/>
        <v>282.70999999999998</v>
      </c>
      <c r="G107" s="37" t="e">
        <f t="shared" si="8"/>
        <v>#NUM!</v>
      </c>
    </row>
    <row r="108" spans="1:7" x14ac:dyDescent="0.25">
      <c r="A108" s="36">
        <f t="shared" si="11"/>
        <v>46661</v>
      </c>
      <c r="B108" s="19">
        <v>94</v>
      </c>
      <c r="C108" s="8" t="e">
        <f t="shared" si="6"/>
        <v>#NUM!</v>
      </c>
      <c r="D108" s="37" t="e">
        <f t="shared" si="7"/>
        <v>#NUM!</v>
      </c>
      <c r="E108" s="37" t="e">
        <f t="shared" si="9"/>
        <v>#NUM!</v>
      </c>
      <c r="F108" s="37">
        <f t="shared" si="10"/>
        <v>282.70999999999998</v>
      </c>
      <c r="G108" s="37" t="e">
        <f t="shared" si="8"/>
        <v>#NUM!</v>
      </c>
    </row>
    <row r="109" spans="1:7" x14ac:dyDescent="0.25">
      <c r="A109" s="36">
        <f t="shared" si="11"/>
        <v>46692</v>
      </c>
      <c r="B109" s="19">
        <v>95</v>
      </c>
      <c r="C109" s="8" t="e">
        <f t="shared" si="6"/>
        <v>#NUM!</v>
      </c>
      <c r="D109" s="37" t="e">
        <f t="shared" si="7"/>
        <v>#NUM!</v>
      </c>
      <c r="E109" s="37" t="e">
        <f t="shared" si="9"/>
        <v>#NUM!</v>
      </c>
      <c r="F109" s="37">
        <f t="shared" si="10"/>
        <v>282.70999999999998</v>
      </c>
      <c r="G109" s="37" t="e">
        <f t="shared" si="8"/>
        <v>#NUM!</v>
      </c>
    </row>
    <row r="110" spans="1:7" x14ac:dyDescent="0.25">
      <c r="A110" s="36">
        <f t="shared" si="11"/>
        <v>46722</v>
      </c>
      <c r="B110" s="19">
        <v>96</v>
      </c>
      <c r="C110" s="8" t="e">
        <f t="shared" si="6"/>
        <v>#NUM!</v>
      </c>
      <c r="D110" s="37" t="e">
        <f t="shared" si="7"/>
        <v>#NUM!</v>
      </c>
      <c r="E110" s="37" t="e">
        <f t="shared" si="9"/>
        <v>#NUM!</v>
      </c>
      <c r="F110" s="37">
        <f t="shared" si="10"/>
        <v>282.70999999999998</v>
      </c>
      <c r="G110" s="37" t="e">
        <f t="shared" si="8"/>
        <v>#NUM!</v>
      </c>
    </row>
    <row r="111" spans="1:7" x14ac:dyDescent="0.25">
      <c r="A111" s="36">
        <f t="shared" si="11"/>
        <v>46753</v>
      </c>
      <c r="B111" s="19">
        <v>97</v>
      </c>
      <c r="C111" s="8" t="e">
        <f t="shared" si="6"/>
        <v>#NUM!</v>
      </c>
      <c r="D111" s="37" t="e">
        <f t="shared" si="7"/>
        <v>#NUM!</v>
      </c>
      <c r="E111" s="37" t="e">
        <f t="shared" si="9"/>
        <v>#NUM!</v>
      </c>
      <c r="F111" s="37">
        <f t="shared" si="10"/>
        <v>282.70999999999998</v>
      </c>
      <c r="G111" s="37" t="e">
        <f t="shared" si="8"/>
        <v>#NUM!</v>
      </c>
    </row>
    <row r="112" spans="1:7" x14ac:dyDescent="0.25">
      <c r="A112" s="36">
        <f t="shared" si="11"/>
        <v>46784</v>
      </c>
      <c r="B112" s="19">
        <v>98</v>
      </c>
      <c r="C112" s="8" t="e">
        <f t="shared" si="6"/>
        <v>#NUM!</v>
      </c>
      <c r="D112" s="37" t="e">
        <f t="shared" si="7"/>
        <v>#NUM!</v>
      </c>
      <c r="E112" s="37" t="e">
        <f t="shared" si="9"/>
        <v>#NUM!</v>
      </c>
      <c r="F112" s="37">
        <f t="shared" si="10"/>
        <v>282.70999999999998</v>
      </c>
      <c r="G112" s="37" t="e">
        <f t="shared" si="8"/>
        <v>#NUM!</v>
      </c>
    </row>
    <row r="113" spans="1:7" x14ac:dyDescent="0.25">
      <c r="A113" s="36">
        <f t="shared" si="11"/>
        <v>46813</v>
      </c>
      <c r="B113" s="19">
        <v>99</v>
      </c>
      <c r="C113" s="8" t="e">
        <f t="shared" si="6"/>
        <v>#NUM!</v>
      </c>
      <c r="D113" s="37" t="e">
        <f t="shared" si="7"/>
        <v>#NUM!</v>
      </c>
      <c r="E113" s="37" t="e">
        <f t="shared" si="9"/>
        <v>#NUM!</v>
      </c>
      <c r="F113" s="37">
        <f t="shared" si="10"/>
        <v>282.70999999999998</v>
      </c>
      <c r="G113" s="37" t="e">
        <f t="shared" si="8"/>
        <v>#NUM!</v>
      </c>
    </row>
    <row r="114" spans="1:7" x14ac:dyDescent="0.25">
      <c r="A114" s="36">
        <f t="shared" si="11"/>
        <v>46844</v>
      </c>
      <c r="B114" s="19">
        <v>100</v>
      </c>
      <c r="C114" s="8" t="e">
        <f t="shared" si="6"/>
        <v>#NUM!</v>
      </c>
      <c r="D114" s="37" t="e">
        <f t="shared" si="7"/>
        <v>#NUM!</v>
      </c>
      <c r="E114" s="37" t="e">
        <f t="shared" si="9"/>
        <v>#NUM!</v>
      </c>
      <c r="F114" s="37">
        <f t="shared" si="10"/>
        <v>282.70999999999998</v>
      </c>
      <c r="G114" s="37" t="e">
        <f t="shared" si="8"/>
        <v>#NUM!</v>
      </c>
    </row>
    <row r="115" spans="1:7" x14ac:dyDescent="0.25">
      <c r="A115" s="36">
        <f t="shared" si="11"/>
        <v>46874</v>
      </c>
      <c r="B115" s="19">
        <v>101</v>
      </c>
      <c r="C115" s="8" t="e">
        <f t="shared" si="6"/>
        <v>#NUM!</v>
      </c>
      <c r="D115" s="37" t="e">
        <f t="shared" si="7"/>
        <v>#NUM!</v>
      </c>
      <c r="E115" s="37" t="e">
        <f t="shared" si="9"/>
        <v>#NUM!</v>
      </c>
      <c r="F115" s="37">
        <f t="shared" si="10"/>
        <v>282.70999999999998</v>
      </c>
      <c r="G115" s="37" t="e">
        <f t="shared" si="8"/>
        <v>#NUM!</v>
      </c>
    </row>
    <row r="116" spans="1:7" x14ac:dyDescent="0.25">
      <c r="A116" s="36">
        <f t="shared" si="11"/>
        <v>46905</v>
      </c>
      <c r="B116" s="19">
        <v>102</v>
      </c>
      <c r="C116" s="8" t="e">
        <f t="shared" si="6"/>
        <v>#NUM!</v>
      </c>
      <c r="D116" s="37" t="e">
        <f t="shared" si="7"/>
        <v>#NUM!</v>
      </c>
      <c r="E116" s="37" t="e">
        <f t="shared" si="9"/>
        <v>#NUM!</v>
      </c>
      <c r="F116" s="37">
        <f t="shared" si="10"/>
        <v>282.70999999999998</v>
      </c>
      <c r="G116" s="37" t="e">
        <f t="shared" si="8"/>
        <v>#NUM!</v>
      </c>
    </row>
    <row r="117" spans="1:7" x14ac:dyDescent="0.25">
      <c r="A117" s="36">
        <f t="shared" si="11"/>
        <v>46935</v>
      </c>
      <c r="B117" s="19">
        <v>103</v>
      </c>
      <c r="C117" s="8" t="e">
        <f t="shared" si="6"/>
        <v>#NUM!</v>
      </c>
      <c r="D117" s="37" t="e">
        <f t="shared" si="7"/>
        <v>#NUM!</v>
      </c>
      <c r="E117" s="37" t="e">
        <f t="shared" si="9"/>
        <v>#NUM!</v>
      </c>
      <c r="F117" s="37">
        <f t="shared" si="10"/>
        <v>282.70999999999998</v>
      </c>
      <c r="G117" s="37" t="e">
        <f t="shared" si="8"/>
        <v>#NUM!</v>
      </c>
    </row>
    <row r="118" spans="1:7" x14ac:dyDescent="0.25">
      <c r="A118" s="36">
        <f t="shared" si="11"/>
        <v>46966</v>
      </c>
      <c r="B118" s="19">
        <v>104</v>
      </c>
      <c r="C118" s="8" t="e">
        <f t="shared" si="6"/>
        <v>#NUM!</v>
      </c>
      <c r="D118" s="37" t="e">
        <f t="shared" si="7"/>
        <v>#NUM!</v>
      </c>
      <c r="E118" s="37" t="e">
        <f t="shared" si="9"/>
        <v>#NUM!</v>
      </c>
      <c r="F118" s="37">
        <f t="shared" si="10"/>
        <v>282.70999999999998</v>
      </c>
      <c r="G118" s="37" t="e">
        <f t="shared" si="8"/>
        <v>#NUM!</v>
      </c>
    </row>
    <row r="119" spans="1:7" x14ac:dyDescent="0.25">
      <c r="A119" s="36">
        <f t="shared" si="11"/>
        <v>46997</v>
      </c>
      <c r="B119" s="19">
        <v>105</v>
      </c>
      <c r="C119" s="8" t="e">
        <f t="shared" si="6"/>
        <v>#NUM!</v>
      </c>
      <c r="D119" s="37" t="e">
        <f t="shared" si="7"/>
        <v>#NUM!</v>
      </c>
      <c r="E119" s="37" t="e">
        <f t="shared" si="9"/>
        <v>#NUM!</v>
      </c>
      <c r="F119" s="37">
        <f t="shared" si="10"/>
        <v>282.70999999999998</v>
      </c>
      <c r="G119" s="37" t="e">
        <f t="shared" si="8"/>
        <v>#NUM!</v>
      </c>
    </row>
    <row r="120" spans="1:7" x14ac:dyDescent="0.25">
      <c r="A120" s="36">
        <f t="shared" si="11"/>
        <v>47027</v>
      </c>
      <c r="B120" s="19">
        <v>106</v>
      </c>
      <c r="C120" s="8" t="e">
        <f t="shared" si="6"/>
        <v>#NUM!</v>
      </c>
      <c r="D120" s="37" t="e">
        <f t="shared" si="7"/>
        <v>#NUM!</v>
      </c>
      <c r="E120" s="37" t="e">
        <f t="shared" si="9"/>
        <v>#NUM!</v>
      </c>
      <c r="F120" s="37">
        <f t="shared" si="10"/>
        <v>282.70999999999998</v>
      </c>
      <c r="G120" s="37" t="e">
        <f t="shared" si="8"/>
        <v>#NUM!</v>
      </c>
    </row>
    <row r="121" spans="1:7" x14ac:dyDescent="0.25">
      <c r="A121" s="36">
        <f t="shared" si="11"/>
        <v>47058</v>
      </c>
      <c r="B121" s="19">
        <v>107</v>
      </c>
      <c r="C121" s="8" t="e">
        <f t="shared" si="6"/>
        <v>#NUM!</v>
      </c>
      <c r="D121" s="37" t="e">
        <f t="shared" si="7"/>
        <v>#NUM!</v>
      </c>
      <c r="E121" s="37" t="e">
        <f t="shared" si="9"/>
        <v>#NUM!</v>
      </c>
      <c r="F121" s="37">
        <f t="shared" si="10"/>
        <v>282.70999999999998</v>
      </c>
      <c r="G121" s="37" t="e">
        <f t="shared" si="8"/>
        <v>#NUM!</v>
      </c>
    </row>
    <row r="122" spans="1:7" x14ac:dyDescent="0.25">
      <c r="A122" s="36">
        <f t="shared" si="11"/>
        <v>47088</v>
      </c>
      <c r="B122" s="19">
        <v>108</v>
      </c>
      <c r="C122" s="8" t="e">
        <f t="shared" si="6"/>
        <v>#NUM!</v>
      </c>
      <c r="D122" s="37" t="e">
        <f t="shared" si="7"/>
        <v>#NUM!</v>
      </c>
      <c r="E122" s="37" t="e">
        <f t="shared" si="9"/>
        <v>#NUM!</v>
      </c>
      <c r="F122" s="37">
        <f t="shared" si="10"/>
        <v>282.70999999999998</v>
      </c>
      <c r="G122" s="37" t="e">
        <f t="shared" si="8"/>
        <v>#NUM!</v>
      </c>
    </row>
    <row r="123" spans="1:7" x14ac:dyDescent="0.25">
      <c r="A123" s="36">
        <f t="shared" si="11"/>
        <v>47119</v>
      </c>
      <c r="B123" s="19">
        <v>109</v>
      </c>
      <c r="C123" s="8" t="e">
        <f t="shared" si="6"/>
        <v>#NUM!</v>
      </c>
      <c r="D123" s="37" t="e">
        <f t="shared" si="7"/>
        <v>#NUM!</v>
      </c>
      <c r="E123" s="37" t="e">
        <f t="shared" si="9"/>
        <v>#NUM!</v>
      </c>
      <c r="F123" s="37">
        <f t="shared" si="10"/>
        <v>282.70999999999998</v>
      </c>
      <c r="G123" s="37" t="e">
        <f t="shared" si="8"/>
        <v>#NUM!</v>
      </c>
    </row>
    <row r="124" spans="1:7" x14ac:dyDescent="0.25">
      <c r="A124" s="36">
        <f t="shared" si="11"/>
        <v>47150</v>
      </c>
      <c r="B124" s="19">
        <v>110</v>
      </c>
      <c r="C124" s="8" t="e">
        <f t="shared" si="6"/>
        <v>#NUM!</v>
      </c>
      <c r="D124" s="37" t="e">
        <f t="shared" si="7"/>
        <v>#NUM!</v>
      </c>
      <c r="E124" s="37" t="e">
        <f t="shared" si="9"/>
        <v>#NUM!</v>
      </c>
      <c r="F124" s="37">
        <f t="shared" si="10"/>
        <v>282.70999999999998</v>
      </c>
      <c r="G124" s="37" t="e">
        <f t="shared" si="8"/>
        <v>#NUM!</v>
      </c>
    </row>
    <row r="125" spans="1:7" x14ac:dyDescent="0.25">
      <c r="A125" s="36">
        <f t="shared" si="11"/>
        <v>47178</v>
      </c>
      <c r="B125" s="19">
        <v>111</v>
      </c>
      <c r="C125" s="8" t="e">
        <f t="shared" si="6"/>
        <v>#NUM!</v>
      </c>
      <c r="D125" s="37" t="e">
        <f t="shared" si="7"/>
        <v>#NUM!</v>
      </c>
      <c r="E125" s="37" t="e">
        <f t="shared" si="9"/>
        <v>#NUM!</v>
      </c>
      <c r="F125" s="37">
        <f t="shared" si="10"/>
        <v>282.70999999999998</v>
      </c>
      <c r="G125" s="37" t="e">
        <f t="shared" si="8"/>
        <v>#NUM!</v>
      </c>
    </row>
    <row r="126" spans="1:7" x14ac:dyDescent="0.25">
      <c r="A126" s="36">
        <f t="shared" si="11"/>
        <v>47209</v>
      </c>
      <c r="B126" s="19">
        <v>112</v>
      </c>
      <c r="C126" s="8" t="e">
        <f t="shared" si="6"/>
        <v>#NUM!</v>
      </c>
      <c r="D126" s="37" t="e">
        <f t="shared" si="7"/>
        <v>#NUM!</v>
      </c>
      <c r="E126" s="37" t="e">
        <f t="shared" si="9"/>
        <v>#NUM!</v>
      </c>
      <c r="F126" s="37">
        <f t="shared" si="10"/>
        <v>282.70999999999998</v>
      </c>
      <c r="G126" s="37" t="e">
        <f t="shared" si="8"/>
        <v>#NUM!</v>
      </c>
    </row>
    <row r="127" spans="1:7" x14ac:dyDescent="0.25">
      <c r="A127" s="36">
        <f t="shared" si="11"/>
        <v>47239</v>
      </c>
      <c r="B127" s="19">
        <v>113</v>
      </c>
      <c r="C127" s="8" t="e">
        <f t="shared" si="6"/>
        <v>#NUM!</v>
      </c>
      <c r="D127" s="37" t="e">
        <f t="shared" si="7"/>
        <v>#NUM!</v>
      </c>
      <c r="E127" s="37" t="e">
        <f t="shared" si="9"/>
        <v>#NUM!</v>
      </c>
      <c r="F127" s="37">
        <f t="shared" si="10"/>
        <v>282.70999999999998</v>
      </c>
      <c r="G127" s="37" t="e">
        <f t="shared" si="8"/>
        <v>#NUM!</v>
      </c>
    </row>
    <row r="128" spans="1:7" x14ac:dyDescent="0.25">
      <c r="A128" s="36">
        <f t="shared" si="11"/>
        <v>47270</v>
      </c>
      <c r="B128" s="19">
        <v>114</v>
      </c>
      <c r="C128" s="8" t="e">
        <f t="shared" si="6"/>
        <v>#NUM!</v>
      </c>
      <c r="D128" s="37" t="e">
        <f t="shared" si="7"/>
        <v>#NUM!</v>
      </c>
      <c r="E128" s="37" t="e">
        <f t="shared" si="9"/>
        <v>#NUM!</v>
      </c>
      <c r="F128" s="37">
        <f t="shared" si="10"/>
        <v>282.70999999999998</v>
      </c>
      <c r="G128" s="37" t="e">
        <f t="shared" si="8"/>
        <v>#NUM!</v>
      </c>
    </row>
    <row r="129" spans="1:7" x14ac:dyDescent="0.25">
      <c r="A129" s="36">
        <f t="shared" si="11"/>
        <v>47300</v>
      </c>
      <c r="B129" s="19">
        <v>115</v>
      </c>
      <c r="C129" s="8" t="e">
        <f t="shared" si="6"/>
        <v>#NUM!</v>
      </c>
      <c r="D129" s="37" t="e">
        <f t="shared" si="7"/>
        <v>#NUM!</v>
      </c>
      <c r="E129" s="37" t="e">
        <f t="shared" si="9"/>
        <v>#NUM!</v>
      </c>
      <c r="F129" s="37">
        <f t="shared" si="10"/>
        <v>282.70999999999998</v>
      </c>
      <c r="G129" s="37" t="e">
        <f t="shared" si="8"/>
        <v>#NUM!</v>
      </c>
    </row>
    <row r="130" spans="1:7" x14ac:dyDescent="0.25">
      <c r="A130" s="36">
        <f t="shared" si="11"/>
        <v>47331</v>
      </c>
      <c r="B130" s="19">
        <v>116</v>
      </c>
      <c r="C130" s="8" t="e">
        <f t="shared" si="6"/>
        <v>#NUM!</v>
      </c>
      <c r="D130" s="37" t="e">
        <f t="shared" si="7"/>
        <v>#NUM!</v>
      </c>
      <c r="E130" s="37" t="e">
        <f t="shared" si="9"/>
        <v>#NUM!</v>
      </c>
      <c r="F130" s="37">
        <f t="shared" si="10"/>
        <v>282.70999999999998</v>
      </c>
      <c r="G130" s="37" t="e">
        <f t="shared" si="8"/>
        <v>#NUM!</v>
      </c>
    </row>
    <row r="131" spans="1:7" x14ac:dyDescent="0.25">
      <c r="A131" s="36">
        <f t="shared" si="11"/>
        <v>47362</v>
      </c>
      <c r="B131" s="19">
        <v>117</v>
      </c>
      <c r="C131" s="8" t="e">
        <f t="shared" si="6"/>
        <v>#NUM!</v>
      </c>
      <c r="D131" s="37" t="e">
        <f t="shared" si="7"/>
        <v>#NUM!</v>
      </c>
      <c r="E131" s="37" t="e">
        <f t="shared" si="9"/>
        <v>#NUM!</v>
      </c>
      <c r="F131" s="37">
        <f t="shared" si="10"/>
        <v>282.70999999999998</v>
      </c>
      <c r="G131" s="37" t="e">
        <f t="shared" si="8"/>
        <v>#NUM!</v>
      </c>
    </row>
    <row r="132" spans="1:7" x14ac:dyDescent="0.25">
      <c r="A132" s="36">
        <f t="shared" si="11"/>
        <v>47392</v>
      </c>
      <c r="B132" s="19">
        <v>118</v>
      </c>
      <c r="C132" s="8" t="e">
        <f t="shared" si="6"/>
        <v>#NUM!</v>
      </c>
      <c r="D132" s="37" t="e">
        <f t="shared" si="7"/>
        <v>#NUM!</v>
      </c>
      <c r="E132" s="37" t="e">
        <f t="shared" si="9"/>
        <v>#NUM!</v>
      </c>
      <c r="F132" s="37">
        <f t="shared" si="10"/>
        <v>282.70999999999998</v>
      </c>
      <c r="G132" s="37" t="e">
        <f t="shared" si="8"/>
        <v>#NUM!</v>
      </c>
    </row>
    <row r="133" spans="1:7" x14ac:dyDescent="0.25">
      <c r="A133" s="36">
        <f t="shared" si="11"/>
        <v>47423</v>
      </c>
      <c r="B133" s="19">
        <v>119</v>
      </c>
      <c r="C133" s="8" t="e">
        <f t="shared" si="6"/>
        <v>#NUM!</v>
      </c>
      <c r="D133" s="37" t="e">
        <f t="shared" si="7"/>
        <v>#NUM!</v>
      </c>
      <c r="E133" s="37" t="e">
        <f t="shared" si="9"/>
        <v>#NUM!</v>
      </c>
      <c r="F133" s="37">
        <f t="shared" si="10"/>
        <v>282.70999999999998</v>
      </c>
      <c r="G133" s="37" t="e">
        <f t="shared" si="8"/>
        <v>#NUM!</v>
      </c>
    </row>
    <row r="134" spans="1:7" x14ac:dyDescent="0.25">
      <c r="A134" s="36">
        <f t="shared" si="11"/>
        <v>47453</v>
      </c>
      <c r="B134" s="19">
        <v>120</v>
      </c>
      <c r="C134" s="8" t="e">
        <f t="shared" si="6"/>
        <v>#NUM!</v>
      </c>
      <c r="D134" s="37" t="e">
        <f t="shared" si="7"/>
        <v>#NUM!</v>
      </c>
      <c r="E134" s="37" t="e">
        <f t="shared" si="9"/>
        <v>#NUM!</v>
      </c>
      <c r="F134" s="37">
        <f t="shared" si="10"/>
        <v>282.70999999999998</v>
      </c>
      <c r="G134" s="37" t="e">
        <f t="shared" si="8"/>
        <v>#NUM!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D9C660-E11F-41D0-9399-30CDA38F24C9}">
  <dimension ref="A1:M134"/>
  <sheetViews>
    <sheetView workbookViewId="0">
      <selection activeCell="B5" sqref="B5"/>
    </sheetView>
  </sheetViews>
  <sheetFormatPr defaultRowHeight="15" x14ac:dyDescent="0.25"/>
  <cols>
    <col min="1" max="1" width="9.140625" style="3" customWidth="1"/>
    <col min="2" max="2" width="7.85546875" style="3" customWidth="1"/>
    <col min="3" max="3" width="14.7109375" style="3" customWidth="1"/>
    <col min="4" max="4" width="14.28515625" style="3" customWidth="1"/>
    <col min="5" max="7" width="14.7109375" style="3" customWidth="1"/>
    <col min="8" max="16384" width="9.140625" style="3"/>
  </cols>
  <sheetData>
    <row r="1" spans="1:13" x14ac:dyDescent="0.25">
      <c r="A1" s="1"/>
      <c r="B1" s="1"/>
      <c r="C1" s="1"/>
      <c r="D1" s="1"/>
      <c r="E1" s="1"/>
      <c r="F1" s="1"/>
      <c r="G1" s="2"/>
    </row>
    <row r="2" spans="1:13" x14ac:dyDescent="0.25">
      <c r="A2" s="1"/>
      <c r="B2" s="1"/>
      <c r="C2" s="1"/>
      <c r="D2" s="1"/>
      <c r="E2" s="1"/>
      <c r="F2" s="4"/>
      <c r="G2" s="5"/>
    </row>
    <row r="3" spans="1:13" x14ac:dyDescent="0.25">
      <c r="A3" s="1"/>
      <c r="B3" s="1"/>
      <c r="C3" s="1"/>
      <c r="D3" s="1"/>
      <c r="E3" s="1"/>
      <c r="F3" s="4"/>
      <c r="G3" s="5"/>
    </row>
    <row r="4" spans="1:13" ht="21" x14ac:dyDescent="0.35">
      <c r="A4" s="1"/>
      <c r="B4" s="6" t="s">
        <v>54</v>
      </c>
      <c r="C4" s="1"/>
      <c r="D4" s="1"/>
      <c r="E4" s="7"/>
      <c r="F4" s="8"/>
      <c r="G4" s="6"/>
      <c r="K4" s="9"/>
      <c r="L4" s="10"/>
    </row>
    <row r="5" spans="1:13" x14ac:dyDescent="0.25">
      <c r="A5" s="1"/>
      <c r="B5" s="1"/>
      <c r="C5" s="1"/>
      <c r="D5" s="1"/>
      <c r="E5" s="1"/>
      <c r="F5" s="8"/>
      <c r="G5" s="1"/>
      <c r="K5" s="11"/>
      <c r="L5" s="10"/>
    </row>
    <row r="6" spans="1:13" x14ac:dyDescent="0.25">
      <c r="A6" s="1"/>
      <c r="B6" s="12" t="s">
        <v>0</v>
      </c>
      <c r="C6" s="13"/>
      <c r="D6" s="14"/>
      <c r="E6" s="15">
        <v>43831</v>
      </c>
      <c r="F6" s="16"/>
      <c r="G6" s="1"/>
      <c r="K6" s="17"/>
      <c r="L6" s="17"/>
    </row>
    <row r="7" spans="1:13" x14ac:dyDescent="0.25">
      <c r="A7" s="1"/>
      <c r="B7" s="18" t="s">
        <v>1</v>
      </c>
      <c r="C7" s="19"/>
      <c r="E7" s="20">
        <v>60</v>
      </c>
      <c r="F7" s="21" t="s">
        <v>2</v>
      </c>
      <c r="G7" s="1"/>
      <c r="K7" s="22"/>
      <c r="L7" s="22"/>
    </row>
    <row r="8" spans="1:13" x14ac:dyDescent="0.25">
      <c r="A8" s="1"/>
      <c r="B8" s="18" t="s">
        <v>3</v>
      </c>
      <c r="C8" s="19"/>
      <c r="D8" s="23">
        <f>E6-1</f>
        <v>43830</v>
      </c>
      <c r="E8" s="24">
        <v>5129.5336787564765</v>
      </c>
      <c r="F8" s="21" t="s">
        <v>4</v>
      </c>
      <c r="G8" s="1"/>
      <c r="K8" s="22"/>
      <c r="L8" s="22"/>
    </row>
    <row r="9" spans="1:13" x14ac:dyDescent="0.25">
      <c r="A9" s="1"/>
      <c r="B9" s="18" t="s">
        <v>5</v>
      </c>
      <c r="C9" s="19"/>
      <c r="D9" s="23">
        <f>EDATE(D8,E7)</f>
        <v>45657</v>
      </c>
      <c r="E9" s="24">
        <v>0</v>
      </c>
      <c r="F9" s="21" t="s">
        <v>4</v>
      </c>
      <c r="G9" s="25"/>
      <c r="K9" s="22"/>
      <c r="L9" s="22"/>
    </row>
    <row r="10" spans="1:13" x14ac:dyDescent="0.25">
      <c r="A10" s="1"/>
      <c r="B10" s="18" t="s">
        <v>6</v>
      </c>
      <c r="C10" s="19"/>
      <c r="E10" s="26">
        <v>1</v>
      </c>
      <c r="F10" s="21"/>
      <c r="G10" s="1"/>
      <c r="K10" s="27"/>
      <c r="L10" s="27"/>
    </row>
    <row r="11" spans="1:13" x14ac:dyDescent="0.25">
      <c r="A11" s="1"/>
      <c r="B11" s="28" t="s">
        <v>14</v>
      </c>
      <c r="C11" s="29"/>
      <c r="D11" s="30"/>
      <c r="E11" s="31">
        <v>3.9E-2</v>
      </c>
      <c r="F11" s="32"/>
      <c r="G11" s="33"/>
      <c r="K11" s="22"/>
      <c r="L11" s="22"/>
      <c r="M11" s="27"/>
    </row>
    <row r="12" spans="1:13" x14ac:dyDescent="0.25">
      <c r="A12" s="1"/>
      <c r="B12" s="20"/>
      <c r="C12" s="19"/>
      <c r="E12" s="34"/>
      <c r="F12" s="20"/>
      <c r="G12" s="33"/>
      <c r="K12" s="22"/>
      <c r="L12" s="22"/>
      <c r="M12" s="27"/>
    </row>
    <row r="13" spans="1:13" x14ac:dyDescent="0.25">
      <c r="K13" s="22"/>
      <c r="L13" s="22"/>
      <c r="M13" s="27"/>
    </row>
    <row r="14" spans="1:13" ht="15.75" thickBot="1" x14ac:dyDescent="0.3">
      <c r="A14" s="35" t="s">
        <v>7</v>
      </c>
      <c r="B14" s="35" t="s">
        <v>8</v>
      </c>
      <c r="C14" s="35" t="s">
        <v>9</v>
      </c>
      <c r="D14" s="35" t="s">
        <v>10</v>
      </c>
      <c r="E14" s="35" t="s">
        <v>11</v>
      </c>
      <c r="F14" s="35" t="s">
        <v>12</v>
      </c>
      <c r="G14" s="35" t="s">
        <v>13</v>
      </c>
      <c r="K14" s="22"/>
      <c r="L14" s="22"/>
      <c r="M14" s="27"/>
    </row>
    <row r="15" spans="1:13" x14ac:dyDescent="0.25">
      <c r="A15" s="36">
        <f>E6</f>
        <v>43831</v>
      </c>
      <c r="B15" s="19">
        <v>1</v>
      </c>
      <c r="C15" s="8">
        <f>E8</f>
        <v>5129.5336787564765</v>
      </c>
      <c r="D15" s="37">
        <f>ROUND(C15*$E$11/12,2)</f>
        <v>16.670000000000002</v>
      </c>
      <c r="E15" s="37">
        <f>PPMT($E$11/12,B15,$E$7,-$E$8,$E$9,0)</f>
        <v>77.5658790262802</v>
      </c>
      <c r="F15" s="37">
        <f>ROUND(PMT($E$11/12,E7,-E8,E9),2)</f>
        <v>94.24</v>
      </c>
      <c r="G15" s="37">
        <f>C15-E15</f>
        <v>5051.967799730196</v>
      </c>
      <c r="K15" s="22"/>
      <c r="L15" s="22"/>
      <c r="M15" s="27"/>
    </row>
    <row r="16" spans="1:13" x14ac:dyDescent="0.25">
      <c r="A16" s="36">
        <f>EDATE(A15,1)</f>
        <v>43862</v>
      </c>
      <c r="B16" s="19">
        <v>2</v>
      </c>
      <c r="C16" s="8">
        <f>G15</f>
        <v>5051.967799730196</v>
      </c>
      <c r="D16" s="37">
        <f t="shared" ref="D16:D73" si="0">ROUND(C16*$E$11/12,2)</f>
        <v>16.420000000000002</v>
      </c>
      <c r="E16" s="37">
        <f t="shared" ref="E16:E79" si="1">PPMT($E$11/12,B16,$E$7,-$E$8,$E$9,0)</f>
        <v>77.817968133115613</v>
      </c>
      <c r="F16" s="37">
        <f>F15</f>
        <v>94.24</v>
      </c>
      <c r="G16" s="37">
        <f t="shared" ref="G16:G73" si="2">C16-E16</f>
        <v>4974.1498315970803</v>
      </c>
      <c r="K16" s="22"/>
      <c r="L16" s="22"/>
      <c r="M16" s="27"/>
    </row>
    <row r="17" spans="1:13" x14ac:dyDescent="0.25">
      <c r="A17" s="36">
        <f>EDATE(A16,1)</f>
        <v>43891</v>
      </c>
      <c r="B17" s="19">
        <v>3</v>
      </c>
      <c r="C17" s="8">
        <f>G16</f>
        <v>4974.1498315970803</v>
      </c>
      <c r="D17" s="37">
        <f t="shared" si="0"/>
        <v>16.170000000000002</v>
      </c>
      <c r="E17" s="37">
        <f t="shared" si="1"/>
        <v>78.070876529548244</v>
      </c>
      <c r="F17" s="37">
        <f t="shared" ref="F17:F80" si="3">F16</f>
        <v>94.24</v>
      </c>
      <c r="G17" s="37">
        <f t="shared" si="2"/>
        <v>4896.0789550675318</v>
      </c>
      <c r="K17" s="22"/>
      <c r="L17" s="22"/>
      <c r="M17" s="27"/>
    </row>
    <row r="18" spans="1:13" x14ac:dyDescent="0.25">
      <c r="A18" s="36">
        <f t="shared" ref="A18:A81" si="4">EDATE(A17,1)</f>
        <v>43922</v>
      </c>
      <c r="B18" s="19">
        <v>4</v>
      </c>
      <c r="C18" s="8">
        <f t="shared" ref="C18:C73" si="5">G17</f>
        <v>4896.0789550675318</v>
      </c>
      <c r="D18" s="37">
        <f t="shared" si="0"/>
        <v>15.91</v>
      </c>
      <c r="E18" s="37">
        <f t="shared" si="1"/>
        <v>78.324606878269265</v>
      </c>
      <c r="F18" s="37">
        <f t="shared" si="3"/>
        <v>94.24</v>
      </c>
      <c r="G18" s="37">
        <f t="shared" si="2"/>
        <v>4817.7543481892626</v>
      </c>
      <c r="K18" s="22"/>
      <c r="L18" s="22"/>
      <c r="M18" s="27"/>
    </row>
    <row r="19" spans="1:13" x14ac:dyDescent="0.25">
      <c r="A19" s="36">
        <f t="shared" si="4"/>
        <v>43952</v>
      </c>
      <c r="B19" s="19">
        <v>5</v>
      </c>
      <c r="C19" s="8">
        <f t="shared" si="5"/>
        <v>4817.7543481892626</v>
      </c>
      <c r="D19" s="37">
        <f t="shared" si="0"/>
        <v>15.66</v>
      </c>
      <c r="E19" s="37">
        <f t="shared" si="1"/>
        <v>78.579161850623649</v>
      </c>
      <c r="F19" s="37">
        <f t="shared" si="3"/>
        <v>94.24</v>
      </c>
      <c r="G19" s="37">
        <f t="shared" si="2"/>
        <v>4739.1751863386389</v>
      </c>
      <c r="K19" s="22"/>
      <c r="L19" s="22"/>
      <c r="M19" s="27"/>
    </row>
    <row r="20" spans="1:13" x14ac:dyDescent="0.25">
      <c r="A20" s="36">
        <f t="shared" si="4"/>
        <v>43983</v>
      </c>
      <c r="B20" s="19">
        <v>6</v>
      </c>
      <c r="C20" s="8">
        <f t="shared" si="5"/>
        <v>4739.1751863386389</v>
      </c>
      <c r="D20" s="37">
        <f t="shared" si="0"/>
        <v>15.4</v>
      </c>
      <c r="E20" s="37">
        <f t="shared" si="1"/>
        <v>78.834544126638178</v>
      </c>
      <c r="F20" s="37">
        <f t="shared" si="3"/>
        <v>94.24</v>
      </c>
      <c r="G20" s="37">
        <f t="shared" si="2"/>
        <v>4660.3406422120006</v>
      </c>
      <c r="K20" s="22"/>
      <c r="L20" s="22"/>
      <c r="M20" s="27"/>
    </row>
    <row r="21" spans="1:13" x14ac:dyDescent="0.25">
      <c r="A21" s="36">
        <f t="shared" si="4"/>
        <v>44013</v>
      </c>
      <c r="B21" s="19">
        <v>7</v>
      </c>
      <c r="C21" s="8">
        <f t="shared" si="5"/>
        <v>4660.3406422120006</v>
      </c>
      <c r="D21" s="37">
        <f t="shared" si="0"/>
        <v>15.15</v>
      </c>
      <c r="E21" s="37">
        <f t="shared" si="1"/>
        <v>79.090756395049738</v>
      </c>
      <c r="F21" s="37">
        <f t="shared" si="3"/>
        <v>94.24</v>
      </c>
      <c r="G21" s="37">
        <f t="shared" si="2"/>
        <v>4581.2498858169511</v>
      </c>
      <c r="K21" s="22"/>
      <c r="L21" s="22"/>
      <c r="M21" s="27"/>
    </row>
    <row r="22" spans="1:13" x14ac:dyDescent="0.25">
      <c r="A22" s="36">
        <f>EDATE(A21,1)</f>
        <v>44044</v>
      </c>
      <c r="B22" s="19">
        <v>8</v>
      </c>
      <c r="C22" s="8">
        <f t="shared" si="5"/>
        <v>4581.2498858169511</v>
      </c>
      <c r="D22" s="37">
        <f t="shared" si="0"/>
        <v>14.89</v>
      </c>
      <c r="E22" s="37">
        <f t="shared" si="1"/>
        <v>79.347801353333665</v>
      </c>
      <c r="F22" s="37">
        <f t="shared" si="3"/>
        <v>94.24</v>
      </c>
      <c r="G22" s="37">
        <f t="shared" si="2"/>
        <v>4501.902084463617</v>
      </c>
      <c r="K22" s="22"/>
      <c r="L22" s="22"/>
      <c r="M22" s="27"/>
    </row>
    <row r="23" spans="1:13" x14ac:dyDescent="0.25">
      <c r="A23" s="36">
        <f t="shared" si="4"/>
        <v>44075</v>
      </c>
      <c r="B23" s="19">
        <v>9</v>
      </c>
      <c r="C23" s="8">
        <f t="shared" si="5"/>
        <v>4501.902084463617</v>
      </c>
      <c r="D23" s="37">
        <f t="shared" si="0"/>
        <v>14.63</v>
      </c>
      <c r="E23" s="37">
        <f t="shared" si="1"/>
        <v>79.605681707731989</v>
      </c>
      <c r="F23" s="37">
        <f t="shared" si="3"/>
        <v>94.24</v>
      </c>
      <c r="G23" s="37">
        <f t="shared" si="2"/>
        <v>4422.2964027558846</v>
      </c>
      <c r="K23" s="22"/>
      <c r="L23" s="22"/>
      <c r="M23" s="27"/>
    </row>
    <row r="24" spans="1:13" x14ac:dyDescent="0.25">
      <c r="A24" s="36">
        <f t="shared" si="4"/>
        <v>44105</v>
      </c>
      <c r="B24" s="19">
        <v>10</v>
      </c>
      <c r="C24" s="8">
        <f t="shared" si="5"/>
        <v>4422.2964027558846</v>
      </c>
      <c r="D24" s="37">
        <f t="shared" si="0"/>
        <v>14.37</v>
      </c>
      <c r="E24" s="37">
        <f t="shared" si="1"/>
        <v>79.864400173282121</v>
      </c>
      <c r="F24" s="37">
        <f t="shared" si="3"/>
        <v>94.24</v>
      </c>
      <c r="G24" s="37">
        <f t="shared" si="2"/>
        <v>4342.4320025826028</v>
      </c>
      <c r="K24" s="22"/>
      <c r="L24" s="22"/>
      <c r="M24" s="27"/>
    </row>
    <row r="25" spans="1:13" x14ac:dyDescent="0.25">
      <c r="A25" s="36">
        <f t="shared" si="4"/>
        <v>44136</v>
      </c>
      <c r="B25" s="19">
        <v>11</v>
      </c>
      <c r="C25" s="8">
        <f t="shared" si="5"/>
        <v>4342.4320025826028</v>
      </c>
      <c r="D25" s="37">
        <f t="shared" si="0"/>
        <v>14.11</v>
      </c>
      <c r="E25" s="37">
        <f t="shared" si="1"/>
        <v>80.123959473845289</v>
      </c>
      <c r="F25" s="37">
        <f t="shared" si="3"/>
        <v>94.24</v>
      </c>
      <c r="G25" s="37">
        <f t="shared" si="2"/>
        <v>4262.3080431087574</v>
      </c>
    </row>
    <row r="26" spans="1:13" x14ac:dyDescent="0.25">
      <c r="A26" s="36">
        <f t="shared" si="4"/>
        <v>44166</v>
      </c>
      <c r="B26" s="19">
        <v>12</v>
      </c>
      <c r="C26" s="8">
        <f t="shared" si="5"/>
        <v>4262.3080431087574</v>
      </c>
      <c r="D26" s="37">
        <f t="shared" si="0"/>
        <v>13.85</v>
      </c>
      <c r="E26" s="37">
        <f t="shared" si="1"/>
        <v>80.38436234213529</v>
      </c>
      <c r="F26" s="37">
        <f t="shared" si="3"/>
        <v>94.24</v>
      </c>
      <c r="G26" s="37">
        <f t="shared" si="2"/>
        <v>4181.9236807666221</v>
      </c>
    </row>
    <row r="27" spans="1:13" x14ac:dyDescent="0.25">
      <c r="A27" s="36">
        <f t="shared" si="4"/>
        <v>44197</v>
      </c>
      <c r="B27" s="19">
        <v>13</v>
      </c>
      <c r="C27" s="8">
        <f t="shared" si="5"/>
        <v>4181.9236807666221</v>
      </c>
      <c r="D27" s="37">
        <f t="shared" si="0"/>
        <v>13.59</v>
      </c>
      <c r="E27" s="37">
        <f t="shared" si="1"/>
        <v>80.64561151974722</v>
      </c>
      <c r="F27" s="37">
        <f t="shared" si="3"/>
        <v>94.24</v>
      </c>
      <c r="G27" s="37">
        <f t="shared" si="2"/>
        <v>4101.278069246875</v>
      </c>
    </row>
    <row r="28" spans="1:13" x14ac:dyDescent="0.25">
      <c r="A28" s="36">
        <f t="shared" si="4"/>
        <v>44228</v>
      </c>
      <c r="B28" s="19">
        <v>14</v>
      </c>
      <c r="C28" s="8">
        <f t="shared" si="5"/>
        <v>4101.278069246875</v>
      </c>
      <c r="D28" s="37">
        <f t="shared" si="0"/>
        <v>13.33</v>
      </c>
      <c r="E28" s="37">
        <f t="shared" si="1"/>
        <v>80.907709757186396</v>
      </c>
      <c r="F28" s="37">
        <f t="shared" si="3"/>
        <v>94.24</v>
      </c>
      <c r="G28" s="37">
        <f t="shared" si="2"/>
        <v>4020.3703594896888</v>
      </c>
    </row>
    <row r="29" spans="1:13" x14ac:dyDescent="0.25">
      <c r="A29" s="36">
        <f t="shared" si="4"/>
        <v>44256</v>
      </c>
      <c r="B29" s="19">
        <v>15</v>
      </c>
      <c r="C29" s="8">
        <f t="shared" si="5"/>
        <v>4020.3703594896888</v>
      </c>
      <c r="D29" s="37">
        <f t="shared" si="0"/>
        <v>13.07</v>
      </c>
      <c r="E29" s="37">
        <f t="shared" si="1"/>
        <v>81.170659813897259</v>
      </c>
      <c r="F29" s="37">
        <f t="shared" si="3"/>
        <v>94.24</v>
      </c>
      <c r="G29" s="37">
        <f t="shared" si="2"/>
        <v>3939.1996996757916</v>
      </c>
    </row>
    <row r="30" spans="1:13" x14ac:dyDescent="0.25">
      <c r="A30" s="36">
        <f t="shared" si="4"/>
        <v>44287</v>
      </c>
      <c r="B30" s="19">
        <v>16</v>
      </c>
      <c r="C30" s="8">
        <f t="shared" si="5"/>
        <v>3939.1996996757916</v>
      </c>
      <c r="D30" s="37">
        <f t="shared" si="0"/>
        <v>12.8</v>
      </c>
      <c r="E30" s="37">
        <f t="shared" si="1"/>
        <v>81.434464458292425</v>
      </c>
      <c r="F30" s="37">
        <f t="shared" si="3"/>
        <v>94.24</v>
      </c>
      <c r="G30" s="37">
        <f t="shared" si="2"/>
        <v>3857.7652352174991</v>
      </c>
    </row>
    <row r="31" spans="1:13" x14ac:dyDescent="0.25">
      <c r="A31" s="36">
        <f t="shared" si="4"/>
        <v>44317</v>
      </c>
      <c r="B31" s="19">
        <v>17</v>
      </c>
      <c r="C31" s="8">
        <f t="shared" si="5"/>
        <v>3857.7652352174991</v>
      </c>
      <c r="D31" s="37">
        <f t="shared" si="0"/>
        <v>12.54</v>
      </c>
      <c r="E31" s="37">
        <f t="shared" si="1"/>
        <v>81.69912646778188</v>
      </c>
      <c r="F31" s="37">
        <f t="shared" si="3"/>
        <v>94.24</v>
      </c>
      <c r="G31" s="37">
        <f t="shared" si="2"/>
        <v>3776.0661087497174</v>
      </c>
    </row>
    <row r="32" spans="1:13" x14ac:dyDescent="0.25">
      <c r="A32" s="36">
        <f t="shared" si="4"/>
        <v>44348</v>
      </c>
      <c r="B32" s="19">
        <v>18</v>
      </c>
      <c r="C32" s="8">
        <f t="shared" si="5"/>
        <v>3776.0661087497174</v>
      </c>
      <c r="D32" s="37">
        <f t="shared" si="0"/>
        <v>12.27</v>
      </c>
      <c r="E32" s="37">
        <f t="shared" si="1"/>
        <v>81.964648628802166</v>
      </c>
      <c r="F32" s="37">
        <f t="shared" si="3"/>
        <v>94.24</v>
      </c>
      <c r="G32" s="37">
        <f t="shared" si="2"/>
        <v>3694.1014601209154</v>
      </c>
    </row>
    <row r="33" spans="1:7" x14ac:dyDescent="0.25">
      <c r="A33" s="36">
        <f t="shared" si="4"/>
        <v>44378</v>
      </c>
      <c r="B33" s="19">
        <v>19</v>
      </c>
      <c r="C33" s="8">
        <f t="shared" si="5"/>
        <v>3694.1014601209154</v>
      </c>
      <c r="D33" s="37">
        <f t="shared" si="0"/>
        <v>12.01</v>
      </c>
      <c r="E33" s="37">
        <f t="shared" si="1"/>
        <v>82.231033736845774</v>
      </c>
      <c r="F33" s="37">
        <f t="shared" si="3"/>
        <v>94.24</v>
      </c>
      <c r="G33" s="37">
        <f t="shared" si="2"/>
        <v>3611.8704263840696</v>
      </c>
    </row>
    <row r="34" spans="1:7" x14ac:dyDescent="0.25">
      <c r="A34" s="36">
        <f t="shared" si="4"/>
        <v>44409</v>
      </c>
      <c r="B34" s="19">
        <v>20</v>
      </c>
      <c r="C34" s="8">
        <f t="shared" si="5"/>
        <v>3611.8704263840696</v>
      </c>
      <c r="D34" s="37">
        <f t="shared" si="0"/>
        <v>11.74</v>
      </c>
      <c r="E34" s="37">
        <f t="shared" si="1"/>
        <v>82.498284596490521</v>
      </c>
      <c r="F34" s="37">
        <f t="shared" si="3"/>
        <v>94.24</v>
      </c>
      <c r="G34" s="37">
        <f t="shared" si="2"/>
        <v>3529.372141787579</v>
      </c>
    </row>
    <row r="35" spans="1:7" x14ac:dyDescent="0.25">
      <c r="A35" s="36">
        <f t="shared" si="4"/>
        <v>44440</v>
      </c>
      <c r="B35" s="19">
        <v>21</v>
      </c>
      <c r="C35" s="8">
        <f t="shared" si="5"/>
        <v>3529.372141787579</v>
      </c>
      <c r="D35" s="37">
        <f t="shared" si="0"/>
        <v>11.47</v>
      </c>
      <c r="E35" s="37">
        <f t="shared" si="1"/>
        <v>82.766404021429111</v>
      </c>
      <c r="F35" s="37">
        <f t="shared" si="3"/>
        <v>94.24</v>
      </c>
      <c r="G35" s="37">
        <f t="shared" si="2"/>
        <v>3446.60573776615</v>
      </c>
    </row>
    <row r="36" spans="1:7" x14ac:dyDescent="0.25">
      <c r="A36" s="36">
        <f t="shared" si="4"/>
        <v>44470</v>
      </c>
      <c r="B36" s="19">
        <v>22</v>
      </c>
      <c r="C36" s="8">
        <f t="shared" si="5"/>
        <v>3446.60573776615</v>
      </c>
      <c r="D36" s="37">
        <f t="shared" si="0"/>
        <v>11.2</v>
      </c>
      <c r="E36" s="37">
        <f t="shared" si="1"/>
        <v>83.03539483449876</v>
      </c>
      <c r="F36" s="37">
        <f t="shared" si="3"/>
        <v>94.24</v>
      </c>
      <c r="G36" s="37">
        <f t="shared" si="2"/>
        <v>3363.5703429316513</v>
      </c>
    </row>
    <row r="37" spans="1:7" x14ac:dyDescent="0.25">
      <c r="A37" s="36">
        <f t="shared" si="4"/>
        <v>44501</v>
      </c>
      <c r="B37" s="19">
        <v>23</v>
      </c>
      <c r="C37" s="8">
        <f t="shared" si="5"/>
        <v>3363.5703429316513</v>
      </c>
      <c r="D37" s="37">
        <f t="shared" si="0"/>
        <v>10.93</v>
      </c>
      <c r="E37" s="37">
        <f t="shared" si="1"/>
        <v>83.305259867710888</v>
      </c>
      <c r="F37" s="37">
        <f t="shared" si="3"/>
        <v>94.24</v>
      </c>
      <c r="G37" s="37">
        <f t="shared" si="2"/>
        <v>3280.2650830639404</v>
      </c>
    </row>
    <row r="38" spans="1:7" x14ac:dyDescent="0.25">
      <c r="A38" s="36">
        <f t="shared" si="4"/>
        <v>44531</v>
      </c>
      <c r="B38" s="19">
        <v>24</v>
      </c>
      <c r="C38" s="8">
        <f t="shared" si="5"/>
        <v>3280.2650830639404</v>
      </c>
      <c r="D38" s="37">
        <f t="shared" si="0"/>
        <v>10.66</v>
      </c>
      <c r="E38" s="37">
        <f t="shared" si="1"/>
        <v>83.576001962280941</v>
      </c>
      <c r="F38" s="37">
        <f t="shared" si="3"/>
        <v>94.24</v>
      </c>
      <c r="G38" s="37">
        <f t="shared" si="2"/>
        <v>3196.6890811016597</v>
      </c>
    </row>
    <row r="39" spans="1:7" x14ac:dyDescent="0.25">
      <c r="A39" s="36">
        <f t="shared" si="4"/>
        <v>44562</v>
      </c>
      <c r="B39" s="19">
        <v>25</v>
      </c>
      <c r="C39" s="8">
        <f t="shared" si="5"/>
        <v>3196.6890811016597</v>
      </c>
      <c r="D39" s="37">
        <f t="shared" si="0"/>
        <v>10.39</v>
      </c>
      <c r="E39" s="37">
        <f t="shared" si="1"/>
        <v>83.847623968658354</v>
      </c>
      <c r="F39" s="37">
        <f t="shared" si="3"/>
        <v>94.24</v>
      </c>
      <c r="G39" s="37">
        <f t="shared" si="2"/>
        <v>3112.8414571330013</v>
      </c>
    </row>
    <row r="40" spans="1:7" x14ac:dyDescent="0.25">
      <c r="A40" s="36">
        <f t="shared" si="4"/>
        <v>44593</v>
      </c>
      <c r="B40" s="19">
        <v>26</v>
      </c>
      <c r="C40" s="8">
        <f t="shared" si="5"/>
        <v>3112.8414571330013</v>
      </c>
      <c r="D40" s="37">
        <f t="shared" si="0"/>
        <v>10.119999999999999</v>
      </c>
      <c r="E40" s="37">
        <f t="shared" si="1"/>
        <v>84.120128746556503</v>
      </c>
      <c r="F40" s="37">
        <f t="shared" si="3"/>
        <v>94.24</v>
      </c>
      <c r="G40" s="37">
        <f t="shared" si="2"/>
        <v>3028.7213283864448</v>
      </c>
    </row>
    <row r="41" spans="1:7" x14ac:dyDescent="0.25">
      <c r="A41" s="36">
        <f t="shared" si="4"/>
        <v>44621</v>
      </c>
      <c r="B41" s="19">
        <v>27</v>
      </c>
      <c r="C41" s="8">
        <f t="shared" si="5"/>
        <v>3028.7213283864448</v>
      </c>
      <c r="D41" s="37">
        <f t="shared" si="0"/>
        <v>9.84</v>
      </c>
      <c r="E41" s="37">
        <f t="shared" si="1"/>
        <v>84.393519164982806</v>
      </c>
      <c r="F41" s="37">
        <f t="shared" si="3"/>
        <v>94.24</v>
      </c>
      <c r="G41" s="37">
        <f t="shared" si="2"/>
        <v>2944.3278092214618</v>
      </c>
    </row>
    <row r="42" spans="1:7" x14ac:dyDescent="0.25">
      <c r="A42" s="36">
        <f t="shared" si="4"/>
        <v>44652</v>
      </c>
      <c r="B42" s="19">
        <v>28</v>
      </c>
      <c r="C42" s="8">
        <f t="shared" si="5"/>
        <v>2944.3278092214618</v>
      </c>
      <c r="D42" s="37">
        <f t="shared" si="0"/>
        <v>9.57</v>
      </c>
      <c r="E42" s="37">
        <f t="shared" si="1"/>
        <v>84.667798102268989</v>
      </c>
      <c r="F42" s="37">
        <f t="shared" si="3"/>
        <v>94.24</v>
      </c>
      <c r="G42" s="37">
        <f t="shared" si="2"/>
        <v>2859.6600111191929</v>
      </c>
    </row>
    <row r="43" spans="1:7" x14ac:dyDescent="0.25">
      <c r="A43" s="36">
        <f t="shared" si="4"/>
        <v>44682</v>
      </c>
      <c r="B43" s="19">
        <v>29</v>
      </c>
      <c r="C43" s="8">
        <f t="shared" si="5"/>
        <v>2859.6600111191929</v>
      </c>
      <c r="D43" s="37">
        <f t="shared" si="0"/>
        <v>9.2899999999999991</v>
      </c>
      <c r="E43" s="37">
        <f t="shared" si="1"/>
        <v>84.942968446101375</v>
      </c>
      <c r="F43" s="37">
        <f t="shared" si="3"/>
        <v>94.24</v>
      </c>
      <c r="G43" s="37">
        <f t="shared" si="2"/>
        <v>2774.7170426730913</v>
      </c>
    </row>
    <row r="44" spans="1:7" x14ac:dyDescent="0.25">
      <c r="A44" s="36">
        <f t="shared" si="4"/>
        <v>44713</v>
      </c>
      <c r="B44" s="19">
        <v>30</v>
      </c>
      <c r="C44" s="8">
        <f t="shared" si="5"/>
        <v>2774.7170426730913</v>
      </c>
      <c r="D44" s="37">
        <f t="shared" si="0"/>
        <v>9.02</v>
      </c>
      <c r="E44" s="37">
        <f t="shared" si="1"/>
        <v>85.219033093551204</v>
      </c>
      <c r="F44" s="37">
        <f t="shared" si="3"/>
        <v>94.24</v>
      </c>
      <c r="G44" s="37">
        <f t="shared" si="2"/>
        <v>2689.4980095795399</v>
      </c>
    </row>
    <row r="45" spans="1:7" x14ac:dyDescent="0.25">
      <c r="A45" s="36">
        <f t="shared" si="4"/>
        <v>44743</v>
      </c>
      <c r="B45" s="19">
        <v>31</v>
      </c>
      <c r="C45" s="8">
        <f t="shared" si="5"/>
        <v>2689.4980095795399</v>
      </c>
      <c r="D45" s="37">
        <f t="shared" si="0"/>
        <v>8.74</v>
      </c>
      <c r="E45" s="37">
        <f t="shared" si="1"/>
        <v>85.495994951105246</v>
      </c>
      <c r="F45" s="37">
        <f t="shared" si="3"/>
        <v>94.24</v>
      </c>
      <c r="G45" s="37">
        <f t="shared" si="2"/>
        <v>2604.0020146284346</v>
      </c>
    </row>
    <row r="46" spans="1:7" x14ac:dyDescent="0.25">
      <c r="A46" s="36">
        <f t="shared" si="4"/>
        <v>44774</v>
      </c>
      <c r="B46" s="19">
        <v>32</v>
      </c>
      <c r="C46" s="8">
        <f t="shared" si="5"/>
        <v>2604.0020146284346</v>
      </c>
      <c r="D46" s="37">
        <f t="shared" si="0"/>
        <v>8.4600000000000009</v>
      </c>
      <c r="E46" s="37">
        <f t="shared" si="1"/>
        <v>85.77385693469634</v>
      </c>
      <c r="F46" s="37">
        <f t="shared" si="3"/>
        <v>94.24</v>
      </c>
      <c r="G46" s="37">
        <f t="shared" si="2"/>
        <v>2518.2281576937385</v>
      </c>
    </row>
    <row r="47" spans="1:7" x14ac:dyDescent="0.25">
      <c r="A47" s="36">
        <f t="shared" si="4"/>
        <v>44805</v>
      </c>
      <c r="B47" s="19">
        <v>33</v>
      </c>
      <c r="C47" s="8">
        <f t="shared" si="5"/>
        <v>2518.2281576937385</v>
      </c>
      <c r="D47" s="37">
        <f t="shared" si="0"/>
        <v>8.18</v>
      </c>
      <c r="E47" s="37">
        <f t="shared" si="1"/>
        <v>86.052621969734105</v>
      </c>
      <c r="F47" s="37">
        <f t="shared" si="3"/>
        <v>94.24</v>
      </c>
      <c r="G47" s="37">
        <f t="shared" si="2"/>
        <v>2432.1755357240045</v>
      </c>
    </row>
    <row r="48" spans="1:7" x14ac:dyDescent="0.25">
      <c r="A48" s="36">
        <f t="shared" si="4"/>
        <v>44835</v>
      </c>
      <c r="B48" s="19">
        <v>34</v>
      </c>
      <c r="C48" s="8">
        <f t="shared" si="5"/>
        <v>2432.1755357240045</v>
      </c>
      <c r="D48" s="37">
        <f t="shared" si="0"/>
        <v>7.9</v>
      </c>
      <c r="E48" s="37">
        <f t="shared" si="1"/>
        <v>86.332292991135745</v>
      </c>
      <c r="F48" s="37">
        <f t="shared" si="3"/>
        <v>94.24</v>
      </c>
      <c r="G48" s="37">
        <f t="shared" si="2"/>
        <v>2345.8432427328689</v>
      </c>
    </row>
    <row r="49" spans="1:7" x14ac:dyDescent="0.25">
      <c r="A49" s="36">
        <f t="shared" si="4"/>
        <v>44866</v>
      </c>
      <c r="B49" s="19">
        <v>35</v>
      </c>
      <c r="C49" s="8">
        <f t="shared" si="5"/>
        <v>2345.8432427328689</v>
      </c>
      <c r="D49" s="37">
        <f t="shared" si="0"/>
        <v>7.62</v>
      </c>
      <c r="E49" s="37">
        <f t="shared" si="1"/>
        <v>86.612872943356919</v>
      </c>
      <c r="F49" s="37">
        <f t="shared" si="3"/>
        <v>94.24</v>
      </c>
      <c r="G49" s="37">
        <f t="shared" si="2"/>
        <v>2259.2303697895122</v>
      </c>
    </row>
    <row r="50" spans="1:7" x14ac:dyDescent="0.25">
      <c r="A50" s="36">
        <f t="shared" si="4"/>
        <v>44896</v>
      </c>
      <c r="B50" s="19">
        <v>36</v>
      </c>
      <c r="C50" s="8">
        <f t="shared" si="5"/>
        <v>2259.2303697895122</v>
      </c>
      <c r="D50" s="37">
        <f t="shared" si="0"/>
        <v>7.34</v>
      </c>
      <c r="E50" s="37">
        <f t="shared" si="1"/>
        <v>86.894364780422833</v>
      </c>
      <c r="F50" s="37">
        <f t="shared" si="3"/>
        <v>94.24</v>
      </c>
      <c r="G50" s="37">
        <f t="shared" si="2"/>
        <v>2172.3360050090896</v>
      </c>
    </row>
    <row r="51" spans="1:7" x14ac:dyDescent="0.25">
      <c r="A51" s="36">
        <f t="shared" si="4"/>
        <v>44927</v>
      </c>
      <c r="B51" s="19">
        <v>37</v>
      </c>
      <c r="C51" s="8">
        <f t="shared" si="5"/>
        <v>2172.3360050090896</v>
      </c>
      <c r="D51" s="37">
        <f t="shared" si="0"/>
        <v>7.06</v>
      </c>
      <c r="E51" s="37">
        <f t="shared" si="1"/>
        <v>87.176771465959206</v>
      </c>
      <c r="F51" s="37">
        <f t="shared" si="3"/>
        <v>94.24</v>
      </c>
      <c r="G51" s="37">
        <f t="shared" si="2"/>
        <v>2085.1592335431305</v>
      </c>
    </row>
    <row r="52" spans="1:7" x14ac:dyDescent="0.25">
      <c r="A52" s="36">
        <f t="shared" si="4"/>
        <v>44958</v>
      </c>
      <c r="B52" s="19">
        <v>38</v>
      </c>
      <c r="C52" s="8">
        <f t="shared" si="5"/>
        <v>2085.1592335431305</v>
      </c>
      <c r="D52" s="37">
        <f t="shared" si="0"/>
        <v>6.78</v>
      </c>
      <c r="E52" s="37">
        <f t="shared" si="1"/>
        <v>87.460095973223574</v>
      </c>
      <c r="F52" s="37">
        <f t="shared" si="3"/>
        <v>94.24</v>
      </c>
      <c r="G52" s="37">
        <f t="shared" si="2"/>
        <v>1997.699137569907</v>
      </c>
    </row>
    <row r="53" spans="1:7" x14ac:dyDescent="0.25">
      <c r="A53" s="36">
        <f t="shared" si="4"/>
        <v>44986</v>
      </c>
      <c r="B53" s="19">
        <v>39</v>
      </c>
      <c r="C53" s="8">
        <f t="shared" si="5"/>
        <v>1997.699137569907</v>
      </c>
      <c r="D53" s="37">
        <f t="shared" si="0"/>
        <v>6.49</v>
      </c>
      <c r="E53" s="37">
        <f t="shared" si="1"/>
        <v>87.744341285136557</v>
      </c>
      <c r="F53" s="37">
        <f t="shared" si="3"/>
        <v>94.24</v>
      </c>
      <c r="G53" s="37">
        <f t="shared" si="2"/>
        <v>1909.9547962847705</v>
      </c>
    </row>
    <row r="54" spans="1:7" x14ac:dyDescent="0.25">
      <c r="A54" s="36">
        <f t="shared" si="4"/>
        <v>45017</v>
      </c>
      <c r="B54" s="19">
        <v>40</v>
      </c>
      <c r="C54" s="8">
        <f t="shared" si="5"/>
        <v>1909.9547962847705</v>
      </c>
      <c r="D54" s="37">
        <f t="shared" si="0"/>
        <v>6.21</v>
      </c>
      <c r="E54" s="37">
        <f t="shared" si="1"/>
        <v>88.029510394313249</v>
      </c>
      <c r="F54" s="37">
        <f t="shared" si="3"/>
        <v>94.24</v>
      </c>
      <c r="G54" s="37">
        <f t="shared" si="2"/>
        <v>1821.9252858904572</v>
      </c>
    </row>
    <row r="55" spans="1:7" x14ac:dyDescent="0.25">
      <c r="A55" s="36">
        <f t="shared" si="4"/>
        <v>45047</v>
      </c>
      <c r="B55" s="19">
        <v>41</v>
      </c>
      <c r="C55" s="8">
        <f t="shared" si="5"/>
        <v>1821.9252858904572</v>
      </c>
      <c r="D55" s="37">
        <f t="shared" si="0"/>
        <v>5.92</v>
      </c>
      <c r="E55" s="37">
        <f t="shared" si="1"/>
        <v>88.315606303094768</v>
      </c>
      <c r="F55" s="37">
        <f t="shared" si="3"/>
        <v>94.24</v>
      </c>
      <c r="G55" s="37">
        <f t="shared" si="2"/>
        <v>1733.6096795873625</v>
      </c>
    </row>
    <row r="56" spans="1:7" x14ac:dyDescent="0.25">
      <c r="A56" s="36">
        <f t="shared" si="4"/>
        <v>45078</v>
      </c>
      <c r="B56" s="19">
        <v>42</v>
      </c>
      <c r="C56" s="8">
        <f t="shared" si="5"/>
        <v>1733.6096795873625</v>
      </c>
      <c r="D56" s="37">
        <f t="shared" si="0"/>
        <v>5.63</v>
      </c>
      <c r="E56" s="37">
        <f t="shared" si="1"/>
        <v>88.602632023579829</v>
      </c>
      <c r="F56" s="37">
        <f t="shared" si="3"/>
        <v>94.24</v>
      </c>
      <c r="G56" s="37">
        <f t="shared" si="2"/>
        <v>1645.0070475637826</v>
      </c>
    </row>
    <row r="57" spans="1:7" x14ac:dyDescent="0.25">
      <c r="A57" s="36">
        <f t="shared" si="4"/>
        <v>45108</v>
      </c>
      <c r="B57" s="19">
        <v>43</v>
      </c>
      <c r="C57" s="8">
        <f t="shared" si="5"/>
        <v>1645.0070475637826</v>
      </c>
      <c r="D57" s="37">
        <f t="shared" si="0"/>
        <v>5.35</v>
      </c>
      <c r="E57" s="37">
        <f t="shared" si="1"/>
        <v>88.890590577656454</v>
      </c>
      <c r="F57" s="37">
        <f t="shared" si="3"/>
        <v>94.24</v>
      </c>
      <c r="G57" s="37">
        <f t="shared" si="2"/>
        <v>1556.1164569861262</v>
      </c>
    </row>
    <row r="58" spans="1:7" x14ac:dyDescent="0.25">
      <c r="A58" s="36">
        <f t="shared" si="4"/>
        <v>45139</v>
      </c>
      <c r="B58" s="19">
        <v>44</v>
      </c>
      <c r="C58" s="8">
        <f t="shared" si="5"/>
        <v>1556.1164569861262</v>
      </c>
      <c r="D58" s="37">
        <f t="shared" si="0"/>
        <v>5.0599999999999996</v>
      </c>
      <c r="E58" s="37">
        <f t="shared" si="1"/>
        <v>89.179484997033839</v>
      </c>
      <c r="F58" s="37">
        <f t="shared" si="3"/>
        <v>94.24</v>
      </c>
      <c r="G58" s="37">
        <f t="shared" si="2"/>
        <v>1466.9369719890924</v>
      </c>
    </row>
    <row r="59" spans="1:7" x14ac:dyDescent="0.25">
      <c r="A59" s="36">
        <f t="shared" si="4"/>
        <v>45170</v>
      </c>
      <c r="B59" s="19">
        <v>45</v>
      </c>
      <c r="C59" s="8">
        <f t="shared" si="5"/>
        <v>1466.9369719890924</v>
      </c>
      <c r="D59" s="37">
        <f t="shared" si="0"/>
        <v>4.7699999999999996</v>
      </c>
      <c r="E59" s="37">
        <f t="shared" si="1"/>
        <v>89.469318323274194</v>
      </c>
      <c r="F59" s="37">
        <f t="shared" si="3"/>
        <v>94.24</v>
      </c>
      <c r="G59" s="37">
        <f t="shared" si="2"/>
        <v>1377.4676536658183</v>
      </c>
    </row>
    <row r="60" spans="1:7" x14ac:dyDescent="0.25">
      <c r="A60" s="36">
        <f t="shared" si="4"/>
        <v>45200</v>
      </c>
      <c r="B60" s="19">
        <v>46</v>
      </c>
      <c r="C60" s="8">
        <f t="shared" si="5"/>
        <v>1377.4676536658183</v>
      </c>
      <c r="D60" s="37">
        <f t="shared" si="0"/>
        <v>4.4800000000000004</v>
      </c>
      <c r="E60" s="37">
        <f t="shared" si="1"/>
        <v>89.760093607824842</v>
      </c>
      <c r="F60" s="37">
        <f t="shared" si="3"/>
        <v>94.24</v>
      </c>
      <c r="G60" s="37">
        <f t="shared" si="2"/>
        <v>1287.7075600579933</v>
      </c>
    </row>
    <row r="61" spans="1:7" x14ac:dyDescent="0.25">
      <c r="A61" s="36">
        <f t="shared" si="4"/>
        <v>45231</v>
      </c>
      <c r="B61" s="19">
        <v>47</v>
      </c>
      <c r="C61" s="8">
        <f t="shared" si="5"/>
        <v>1287.7075600579933</v>
      </c>
      <c r="D61" s="37">
        <f t="shared" si="0"/>
        <v>4.1900000000000004</v>
      </c>
      <c r="E61" s="37">
        <f t="shared" si="1"/>
        <v>90.051813912050278</v>
      </c>
      <c r="F61" s="37">
        <f t="shared" si="3"/>
        <v>94.24</v>
      </c>
      <c r="G61" s="37">
        <f t="shared" si="2"/>
        <v>1197.6557461459431</v>
      </c>
    </row>
    <row r="62" spans="1:7" x14ac:dyDescent="0.25">
      <c r="A62" s="36">
        <f t="shared" si="4"/>
        <v>45261</v>
      </c>
      <c r="B62" s="19">
        <v>48</v>
      </c>
      <c r="C62" s="8">
        <f t="shared" si="5"/>
        <v>1197.6557461459431</v>
      </c>
      <c r="D62" s="37">
        <f t="shared" si="0"/>
        <v>3.89</v>
      </c>
      <c r="E62" s="37">
        <f t="shared" si="1"/>
        <v>90.344482307264443</v>
      </c>
      <c r="F62" s="37">
        <f t="shared" si="3"/>
        <v>94.24</v>
      </c>
      <c r="G62" s="37">
        <f t="shared" si="2"/>
        <v>1107.3112638386788</v>
      </c>
    </row>
    <row r="63" spans="1:7" x14ac:dyDescent="0.25">
      <c r="A63" s="36">
        <f t="shared" si="4"/>
        <v>45292</v>
      </c>
      <c r="B63" s="19">
        <v>49</v>
      </c>
      <c r="C63" s="8">
        <f t="shared" si="5"/>
        <v>1107.3112638386788</v>
      </c>
      <c r="D63" s="37">
        <f t="shared" si="0"/>
        <v>3.6</v>
      </c>
      <c r="E63" s="37">
        <f t="shared" si="1"/>
        <v>90.638101874763052</v>
      </c>
      <c r="F63" s="37">
        <f t="shared" si="3"/>
        <v>94.24</v>
      </c>
      <c r="G63" s="37">
        <f t="shared" si="2"/>
        <v>1016.6731619639157</v>
      </c>
    </row>
    <row r="64" spans="1:7" x14ac:dyDescent="0.25">
      <c r="A64" s="36">
        <f t="shared" si="4"/>
        <v>45323</v>
      </c>
      <c r="B64" s="19">
        <v>50</v>
      </c>
      <c r="C64" s="8">
        <f t="shared" si="5"/>
        <v>1016.6731619639157</v>
      </c>
      <c r="D64" s="37">
        <f t="shared" si="0"/>
        <v>3.3</v>
      </c>
      <c r="E64" s="37">
        <f t="shared" si="1"/>
        <v>90.932675705856028</v>
      </c>
      <c r="F64" s="37">
        <f t="shared" si="3"/>
        <v>94.24</v>
      </c>
      <c r="G64" s="37">
        <f t="shared" si="2"/>
        <v>925.74048625805972</v>
      </c>
    </row>
    <row r="65" spans="1:7" x14ac:dyDescent="0.25">
      <c r="A65" s="36">
        <f t="shared" si="4"/>
        <v>45352</v>
      </c>
      <c r="B65" s="19">
        <v>51</v>
      </c>
      <c r="C65" s="8">
        <f t="shared" si="5"/>
        <v>925.74048625805972</v>
      </c>
      <c r="D65" s="37">
        <f t="shared" si="0"/>
        <v>3.01</v>
      </c>
      <c r="E65" s="37">
        <f t="shared" si="1"/>
        <v>91.228206901900066</v>
      </c>
      <c r="F65" s="37">
        <f t="shared" si="3"/>
        <v>94.24</v>
      </c>
      <c r="G65" s="37">
        <f t="shared" si="2"/>
        <v>834.51227935615964</v>
      </c>
    </row>
    <row r="66" spans="1:7" x14ac:dyDescent="0.25">
      <c r="A66" s="36">
        <f t="shared" si="4"/>
        <v>45383</v>
      </c>
      <c r="B66" s="19">
        <v>52</v>
      </c>
      <c r="C66" s="8">
        <f t="shared" si="5"/>
        <v>834.51227935615964</v>
      </c>
      <c r="D66" s="37">
        <f t="shared" si="0"/>
        <v>2.71</v>
      </c>
      <c r="E66" s="37">
        <f t="shared" si="1"/>
        <v>91.524698574331225</v>
      </c>
      <c r="F66" s="37">
        <f t="shared" si="3"/>
        <v>94.24</v>
      </c>
      <c r="G66" s="37">
        <f t="shared" si="2"/>
        <v>742.98758078182846</v>
      </c>
    </row>
    <row r="67" spans="1:7" x14ac:dyDescent="0.25">
      <c r="A67" s="36">
        <f t="shared" si="4"/>
        <v>45413</v>
      </c>
      <c r="B67" s="19">
        <v>53</v>
      </c>
      <c r="C67" s="8">
        <f t="shared" si="5"/>
        <v>742.98758078182846</v>
      </c>
      <c r="D67" s="37">
        <f t="shared" si="0"/>
        <v>2.41</v>
      </c>
      <c r="E67" s="37">
        <f t="shared" si="1"/>
        <v>91.822153844697809</v>
      </c>
      <c r="F67" s="37">
        <f t="shared" si="3"/>
        <v>94.24</v>
      </c>
      <c r="G67" s="37">
        <f t="shared" si="2"/>
        <v>651.16542693713063</v>
      </c>
    </row>
    <row r="68" spans="1:7" x14ac:dyDescent="0.25">
      <c r="A68" s="36">
        <f t="shared" si="4"/>
        <v>45444</v>
      </c>
      <c r="B68" s="19">
        <v>54</v>
      </c>
      <c r="C68" s="8">
        <f t="shared" si="5"/>
        <v>651.16542693713063</v>
      </c>
      <c r="D68" s="37">
        <f t="shared" si="0"/>
        <v>2.12</v>
      </c>
      <c r="E68" s="37">
        <f t="shared" si="1"/>
        <v>92.120575844693079</v>
      </c>
      <c r="F68" s="37">
        <f t="shared" si="3"/>
        <v>94.24</v>
      </c>
      <c r="G68" s="37">
        <f t="shared" si="2"/>
        <v>559.04485109243751</v>
      </c>
    </row>
    <row r="69" spans="1:7" x14ac:dyDescent="0.25">
      <c r="A69" s="36">
        <f t="shared" si="4"/>
        <v>45474</v>
      </c>
      <c r="B69" s="19">
        <v>55</v>
      </c>
      <c r="C69" s="8">
        <f t="shared" si="5"/>
        <v>559.04485109243751</v>
      </c>
      <c r="D69" s="37">
        <f t="shared" si="0"/>
        <v>1.82</v>
      </c>
      <c r="E69" s="37">
        <f t="shared" si="1"/>
        <v>92.419967716188339</v>
      </c>
      <c r="F69" s="37">
        <f t="shared" si="3"/>
        <v>94.24</v>
      </c>
      <c r="G69" s="37">
        <f t="shared" si="2"/>
        <v>466.62488337624916</v>
      </c>
    </row>
    <row r="70" spans="1:7" x14ac:dyDescent="0.25">
      <c r="A70" s="36">
        <f t="shared" si="4"/>
        <v>45505</v>
      </c>
      <c r="B70" s="19">
        <v>56</v>
      </c>
      <c r="C70" s="8">
        <f t="shared" si="5"/>
        <v>466.62488337624916</v>
      </c>
      <c r="D70" s="37">
        <f t="shared" si="0"/>
        <v>1.52</v>
      </c>
      <c r="E70" s="37">
        <f t="shared" si="1"/>
        <v>92.720332611265945</v>
      </c>
      <c r="F70" s="37">
        <f t="shared" si="3"/>
        <v>94.24</v>
      </c>
      <c r="G70" s="37">
        <f t="shared" si="2"/>
        <v>373.90455076498324</v>
      </c>
    </row>
    <row r="71" spans="1:7" x14ac:dyDescent="0.25">
      <c r="A71" s="36">
        <f t="shared" si="4"/>
        <v>45536</v>
      </c>
      <c r="B71" s="19">
        <v>57</v>
      </c>
      <c r="C71" s="8">
        <f t="shared" si="5"/>
        <v>373.90455076498324</v>
      </c>
      <c r="D71" s="37">
        <f t="shared" si="0"/>
        <v>1.22</v>
      </c>
      <c r="E71" s="37">
        <f t="shared" si="1"/>
        <v>93.021673692252563</v>
      </c>
      <c r="F71" s="37">
        <f t="shared" si="3"/>
        <v>94.24</v>
      </c>
      <c r="G71" s="37">
        <f t="shared" si="2"/>
        <v>280.88287707273071</v>
      </c>
    </row>
    <row r="72" spans="1:7" x14ac:dyDescent="0.25">
      <c r="A72" s="36">
        <f t="shared" si="4"/>
        <v>45566</v>
      </c>
      <c r="B72" s="19">
        <v>58</v>
      </c>
      <c r="C72" s="8">
        <f t="shared" si="5"/>
        <v>280.88287707273071</v>
      </c>
      <c r="D72" s="37">
        <f t="shared" si="0"/>
        <v>0.91</v>
      </c>
      <c r="E72" s="37">
        <f t="shared" si="1"/>
        <v>93.323994131752386</v>
      </c>
      <c r="F72" s="37">
        <f t="shared" si="3"/>
        <v>94.24</v>
      </c>
      <c r="G72" s="37">
        <f t="shared" si="2"/>
        <v>187.55888294097832</v>
      </c>
    </row>
    <row r="73" spans="1:7" x14ac:dyDescent="0.25">
      <c r="A73" s="36">
        <f t="shared" si="4"/>
        <v>45597</v>
      </c>
      <c r="B73" s="19">
        <v>59</v>
      </c>
      <c r="C73" s="8">
        <f t="shared" si="5"/>
        <v>187.55888294097832</v>
      </c>
      <c r="D73" s="37">
        <f t="shared" si="0"/>
        <v>0.61</v>
      </c>
      <c r="E73" s="37">
        <f t="shared" si="1"/>
        <v>93.627297112680566</v>
      </c>
      <c r="F73" s="37">
        <f t="shared" si="3"/>
        <v>94.24</v>
      </c>
      <c r="G73" s="37">
        <f t="shared" si="2"/>
        <v>93.931585828297756</v>
      </c>
    </row>
    <row r="74" spans="1:7" x14ac:dyDescent="0.25">
      <c r="A74" s="36">
        <f t="shared" si="4"/>
        <v>45627</v>
      </c>
      <c r="B74" s="19">
        <v>60</v>
      </c>
      <c r="C74" s="8">
        <f>G73</f>
        <v>93.931585828297756</v>
      </c>
      <c r="D74" s="37">
        <f>ROUND(C74*$E$11/12,2)</f>
        <v>0.31</v>
      </c>
      <c r="E74" s="37">
        <f t="shared" si="1"/>
        <v>93.931585828296789</v>
      </c>
      <c r="F74" s="37">
        <f t="shared" si="3"/>
        <v>94.24</v>
      </c>
      <c r="G74" s="37">
        <f>C74-E74</f>
        <v>9.6633812063373625E-13</v>
      </c>
    </row>
    <row r="75" spans="1:7" x14ac:dyDescent="0.25">
      <c r="A75" s="36">
        <f t="shared" si="4"/>
        <v>45658</v>
      </c>
      <c r="B75" s="19">
        <v>61</v>
      </c>
      <c r="C75" s="8">
        <f t="shared" ref="C75:C134" si="6">G74</f>
        <v>9.6633812063373625E-13</v>
      </c>
      <c r="D75" s="37">
        <f t="shared" ref="D75:D134" si="7">ROUND(C75*$E$11/12,2)</f>
        <v>0</v>
      </c>
      <c r="E75" s="37" t="e">
        <f t="shared" si="1"/>
        <v>#NUM!</v>
      </c>
      <c r="F75" s="37">
        <f t="shared" si="3"/>
        <v>94.24</v>
      </c>
      <c r="G75" s="37" t="e">
        <f t="shared" ref="G75:G134" si="8">C75-E75</f>
        <v>#NUM!</v>
      </c>
    </row>
    <row r="76" spans="1:7" x14ac:dyDescent="0.25">
      <c r="A76" s="36">
        <f t="shared" si="4"/>
        <v>45689</v>
      </c>
      <c r="B76" s="19">
        <v>62</v>
      </c>
      <c r="C76" s="8" t="e">
        <f t="shared" si="6"/>
        <v>#NUM!</v>
      </c>
      <c r="D76" s="37" t="e">
        <f t="shared" si="7"/>
        <v>#NUM!</v>
      </c>
      <c r="E76" s="37" t="e">
        <f t="shared" si="1"/>
        <v>#NUM!</v>
      </c>
      <c r="F76" s="37">
        <f t="shared" si="3"/>
        <v>94.24</v>
      </c>
      <c r="G76" s="37" t="e">
        <f t="shared" si="8"/>
        <v>#NUM!</v>
      </c>
    </row>
    <row r="77" spans="1:7" x14ac:dyDescent="0.25">
      <c r="A77" s="36">
        <f t="shared" si="4"/>
        <v>45717</v>
      </c>
      <c r="B77" s="19">
        <v>63</v>
      </c>
      <c r="C77" s="8" t="e">
        <f t="shared" si="6"/>
        <v>#NUM!</v>
      </c>
      <c r="D77" s="37" t="e">
        <f t="shared" si="7"/>
        <v>#NUM!</v>
      </c>
      <c r="E77" s="37" t="e">
        <f t="shared" si="1"/>
        <v>#NUM!</v>
      </c>
      <c r="F77" s="37">
        <f t="shared" si="3"/>
        <v>94.24</v>
      </c>
      <c r="G77" s="37" t="e">
        <f t="shared" si="8"/>
        <v>#NUM!</v>
      </c>
    </row>
    <row r="78" spans="1:7" x14ac:dyDescent="0.25">
      <c r="A78" s="36">
        <f t="shared" si="4"/>
        <v>45748</v>
      </c>
      <c r="B78" s="19">
        <v>64</v>
      </c>
      <c r="C78" s="8" t="e">
        <f t="shared" si="6"/>
        <v>#NUM!</v>
      </c>
      <c r="D78" s="37" t="e">
        <f t="shared" si="7"/>
        <v>#NUM!</v>
      </c>
      <c r="E78" s="37" t="e">
        <f t="shared" si="1"/>
        <v>#NUM!</v>
      </c>
      <c r="F78" s="37">
        <f t="shared" si="3"/>
        <v>94.24</v>
      </c>
      <c r="G78" s="37" t="e">
        <f t="shared" si="8"/>
        <v>#NUM!</v>
      </c>
    </row>
    <row r="79" spans="1:7" x14ac:dyDescent="0.25">
      <c r="A79" s="36">
        <f t="shared" si="4"/>
        <v>45778</v>
      </c>
      <c r="B79" s="19">
        <v>65</v>
      </c>
      <c r="C79" s="8" t="e">
        <f t="shared" si="6"/>
        <v>#NUM!</v>
      </c>
      <c r="D79" s="37" t="e">
        <f t="shared" si="7"/>
        <v>#NUM!</v>
      </c>
      <c r="E79" s="37" t="e">
        <f t="shared" si="1"/>
        <v>#NUM!</v>
      </c>
      <c r="F79" s="37">
        <f t="shared" si="3"/>
        <v>94.24</v>
      </c>
      <c r="G79" s="37" t="e">
        <f t="shared" si="8"/>
        <v>#NUM!</v>
      </c>
    </row>
    <row r="80" spans="1:7" x14ac:dyDescent="0.25">
      <c r="A80" s="36">
        <f t="shared" si="4"/>
        <v>45809</v>
      </c>
      <c r="B80" s="19">
        <v>66</v>
      </c>
      <c r="C80" s="8" t="e">
        <f t="shared" si="6"/>
        <v>#NUM!</v>
      </c>
      <c r="D80" s="37" t="e">
        <f t="shared" si="7"/>
        <v>#NUM!</v>
      </c>
      <c r="E80" s="37" t="e">
        <f t="shared" ref="E80:E134" si="9">PPMT($E$11/12,B80,$E$7,-$E$8,$E$9,0)</f>
        <v>#NUM!</v>
      </c>
      <c r="F80" s="37">
        <f t="shared" si="3"/>
        <v>94.24</v>
      </c>
      <c r="G80" s="37" t="e">
        <f t="shared" si="8"/>
        <v>#NUM!</v>
      </c>
    </row>
    <row r="81" spans="1:7" x14ac:dyDescent="0.25">
      <c r="A81" s="36">
        <f t="shared" si="4"/>
        <v>45839</v>
      </c>
      <c r="B81" s="19">
        <v>67</v>
      </c>
      <c r="C81" s="8" t="e">
        <f t="shared" si="6"/>
        <v>#NUM!</v>
      </c>
      <c r="D81" s="37" t="e">
        <f t="shared" si="7"/>
        <v>#NUM!</v>
      </c>
      <c r="E81" s="37" t="e">
        <f t="shared" si="9"/>
        <v>#NUM!</v>
      </c>
      <c r="F81" s="37">
        <f t="shared" ref="F81:F134" si="10">F80</f>
        <v>94.24</v>
      </c>
      <c r="G81" s="37" t="e">
        <f t="shared" si="8"/>
        <v>#NUM!</v>
      </c>
    </row>
    <row r="82" spans="1:7" x14ac:dyDescent="0.25">
      <c r="A82" s="36">
        <f t="shared" ref="A82:A134" si="11">EDATE(A81,1)</f>
        <v>45870</v>
      </c>
      <c r="B82" s="19">
        <v>68</v>
      </c>
      <c r="C82" s="8" t="e">
        <f t="shared" si="6"/>
        <v>#NUM!</v>
      </c>
      <c r="D82" s="37" t="e">
        <f t="shared" si="7"/>
        <v>#NUM!</v>
      </c>
      <c r="E82" s="37" t="e">
        <f t="shared" si="9"/>
        <v>#NUM!</v>
      </c>
      <c r="F82" s="37">
        <f t="shared" si="10"/>
        <v>94.24</v>
      </c>
      <c r="G82" s="37" t="e">
        <f t="shared" si="8"/>
        <v>#NUM!</v>
      </c>
    </row>
    <row r="83" spans="1:7" x14ac:dyDescent="0.25">
      <c r="A83" s="36">
        <f t="shared" si="11"/>
        <v>45901</v>
      </c>
      <c r="B83" s="19">
        <v>69</v>
      </c>
      <c r="C83" s="8" t="e">
        <f t="shared" si="6"/>
        <v>#NUM!</v>
      </c>
      <c r="D83" s="37" t="e">
        <f t="shared" si="7"/>
        <v>#NUM!</v>
      </c>
      <c r="E83" s="37" t="e">
        <f t="shared" si="9"/>
        <v>#NUM!</v>
      </c>
      <c r="F83" s="37">
        <f t="shared" si="10"/>
        <v>94.24</v>
      </c>
      <c r="G83" s="37" t="e">
        <f t="shared" si="8"/>
        <v>#NUM!</v>
      </c>
    </row>
    <row r="84" spans="1:7" x14ac:dyDescent="0.25">
      <c r="A84" s="36">
        <f t="shared" si="11"/>
        <v>45931</v>
      </c>
      <c r="B84" s="19">
        <v>70</v>
      </c>
      <c r="C84" s="8" t="e">
        <f t="shared" si="6"/>
        <v>#NUM!</v>
      </c>
      <c r="D84" s="37" t="e">
        <f t="shared" si="7"/>
        <v>#NUM!</v>
      </c>
      <c r="E84" s="37" t="e">
        <f t="shared" si="9"/>
        <v>#NUM!</v>
      </c>
      <c r="F84" s="37">
        <f t="shared" si="10"/>
        <v>94.24</v>
      </c>
      <c r="G84" s="37" t="e">
        <f t="shared" si="8"/>
        <v>#NUM!</v>
      </c>
    </row>
    <row r="85" spans="1:7" x14ac:dyDescent="0.25">
      <c r="A85" s="36">
        <f t="shared" si="11"/>
        <v>45962</v>
      </c>
      <c r="B85" s="19">
        <v>71</v>
      </c>
      <c r="C85" s="8" t="e">
        <f t="shared" si="6"/>
        <v>#NUM!</v>
      </c>
      <c r="D85" s="37" t="e">
        <f t="shared" si="7"/>
        <v>#NUM!</v>
      </c>
      <c r="E85" s="37" t="e">
        <f t="shared" si="9"/>
        <v>#NUM!</v>
      </c>
      <c r="F85" s="37">
        <f t="shared" si="10"/>
        <v>94.24</v>
      </c>
      <c r="G85" s="37" t="e">
        <f t="shared" si="8"/>
        <v>#NUM!</v>
      </c>
    </row>
    <row r="86" spans="1:7" x14ac:dyDescent="0.25">
      <c r="A86" s="36">
        <f t="shared" si="11"/>
        <v>45992</v>
      </c>
      <c r="B86" s="19">
        <v>72</v>
      </c>
      <c r="C86" s="8" t="e">
        <f t="shared" si="6"/>
        <v>#NUM!</v>
      </c>
      <c r="D86" s="37" t="e">
        <f t="shared" si="7"/>
        <v>#NUM!</v>
      </c>
      <c r="E86" s="37" t="e">
        <f t="shared" si="9"/>
        <v>#NUM!</v>
      </c>
      <c r="F86" s="37">
        <f t="shared" si="10"/>
        <v>94.24</v>
      </c>
      <c r="G86" s="37" t="e">
        <f t="shared" si="8"/>
        <v>#NUM!</v>
      </c>
    </row>
    <row r="87" spans="1:7" x14ac:dyDescent="0.25">
      <c r="A87" s="36">
        <f t="shared" si="11"/>
        <v>46023</v>
      </c>
      <c r="B87" s="19">
        <v>73</v>
      </c>
      <c r="C87" s="8" t="e">
        <f t="shared" si="6"/>
        <v>#NUM!</v>
      </c>
      <c r="D87" s="37" t="e">
        <f t="shared" si="7"/>
        <v>#NUM!</v>
      </c>
      <c r="E87" s="37" t="e">
        <f t="shared" si="9"/>
        <v>#NUM!</v>
      </c>
      <c r="F87" s="37">
        <f t="shared" si="10"/>
        <v>94.24</v>
      </c>
      <c r="G87" s="37" t="e">
        <f t="shared" si="8"/>
        <v>#NUM!</v>
      </c>
    </row>
    <row r="88" spans="1:7" x14ac:dyDescent="0.25">
      <c r="A88" s="36">
        <f t="shared" si="11"/>
        <v>46054</v>
      </c>
      <c r="B88" s="19">
        <v>74</v>
      </c>
      <c r="C88" s="8" t="e">
        <f t="shared" si="6"/>
        <v>#NUM!</v>
      </c>
      <c r="D88" s="37" t="e">
        <f t="shared" si="7"/>
        <v>#NUM!</v>
      </c>
      <c r="E88" s="37" t="e">
        <f t="shared" si="9"/>
        <v>#NUM!</v>
      </c>
      <c r="F88" s="37">
        <f t="shared" si="10"/>
        <v>94.24</v>
      </c>
      <c r="G88" s="37" t="e">
        <f t="shared" si="8"/>
        <v>#NUM!</v>
      </c>
    </row>
    <row r="89" spans="1:7" x14ac:dyDescent="0.25">
      <c r="A89" s="36">
        <f t="shared" si="11"/>
        <v>46082</v>
      </c>
      <c r="B89" s="19">
        <v>75</v>
      </c>
      <c r="C89" s="8" t="e">
        <f t="shared" si="6"/>
        <v>#NUM!</v>
      </c>
      <c r="D89" s="37" t="e">
        <f t="shared" si="7"/>
        <v>#NUM!</v>
      </c>
      <c r="E89" s="37" t="e">
        <f t="shared" si="9"/>
        <v>#NUM!</v>
      </c>
      <c r="F89" s="37">
        <f t="shared" si="10"/>
        <v>94.24</v>
      </c>
      <c r="G89" s="37" t="e">
        <f t="shared" si="8"/>
        <v>#NUM!</v>
      </c>
    </row>
    <row r="90" spans="1:7" x14ac:dyDescent="0.25">
      <c r="A90" s="36">
        <f t="shared" si="11"/>
        <v>46113</v>
      </c>
      <c r="B90" s="19">
        <v>76</v>
      </c>
      <c r="C90" s="8" t="e">
        <f t="shared" si="6"/>
        <v>#NUM!</v>
      </c>
      <c r="D90" s="37" t="e">
        <f t="shared" si="7"/>
        <v>#NUM!</v>
      </c>
      <c r="E90" s="37" t="e">
        <f t="shared" si="9"/>
        <v>#NUM!</v>
      </c>
      <c r="F90" s="37">
        <f t="shared" si="10"/>
        <v>94.24</v>
      </c>
      <c r="G90" s="37" t="e">
        <f t="shared" si="8"/>
        <v>#NUM!</v>
      </c>
    </row>
    <row r="91" spans="1:7" x14ac:dyDescent="0.25">
      <c r="A91" s="36">
        <f t="shared" si="11"/>
        <v>46143</v>
      </c>
      <c r="B91" s="19">
        <v>77</v>
      </c>
      <c r="C91" s="8" t="e">
        <f t="shared" si="6"/>
        <v>#NUM!</v>
      </c>
      <c r="D91" s="37" t="e">
        <f t="shared" si="7"/>
        <v>#NUM!</v>
      </c>
      <c r="E91" s="37" t="e">
        <f t="shared" si="9"/>
        <v>#NUM!</v>
      </c>
      <c r="F91" s="37">
        <f t="shared" si="10"/>
        <v>94.24</v>
      </c>
      <c r="G91" s="37" t="e">
        <f t="shared" si="8"/>
        <v>#NUM!</v>
      </c>
    </row>
    <row r="92" spans="1:7" x14ac:dyDescent="0.25">
      <c r="A92" s="36">
        <f t="shared" si="11"/>
        <v>46174</v>
      </c>
      <c r="B92" s="19">
        <v>78</v>
      </c>
      <c r="C92" s="8" t="e">
        <f t="shared" si="6"/>
        <v>#NUM!</v>
      </c>
      <c r="D92" s="37" t="e">
        <f t="shared" si="7"/>
        <v>#NUM!</v>
      </c>
      <c r="E92" s="37" t="e">
        <f t="shared" si="9"/>
        <v>#NUM!</v>
      </c>
      <c r="F92" s="37">
        <f t="shared" si="10"/>
        <v>94.24</v>
      </c>
      <c r="G92" s="37" t="e">
        <f t="shared" si="8"/>
        <v>#NUM!</v>
      </c>
    </row>
    <row r="93" spans="1:7" x14ac:dyDescent="0.25">
      <c r="A93" s="36">
        <f t="shared" si="11"/>
        <v>46204</v>
      </c>
      <c r="B93" s="19">
        <v>79</v>
      </c>
      <c r="C93" s="8" t="e">
        <f t="shared" si="6"/>
        <v>#NUM!</v>
      </c>
      <c r="D93" s="37" t="e">
        <f t="shared" si="7"/>
        <v>#NUM!</v>
      </c>
      <c r="E93" s="37" t="e">
        <f t="shared" si="9"/>
        <v>#NUM!</v>
      </c>
      <c r="F93" s="37">
        <f t="shared" si="10"/>
        <v>94.24</v>
      </c>
      <c r="G93" s="37" t="e">
        <f t="shared" si="8"/>
        <v>#NUM!</v>
      </c>
    </row>
    <row r="94" spans="1:7" x14ac:dyDescent="0.25">
      <c r="A94" s="36">
        <f t="shared" si="11"/>
        <v>46235</v>
      </c>
      <c r="B94" s="19">
        <v>80</v>
      </c>
      <c r="C94" s="8" t="e">
        <f t="shared" si="6"/>
        <v>#NUM!</v>
      </c>
      <c r="D94" s="37" t="e">
        <f t="shared" si="7"/>
        <v>#NUM!</v>
      </c>
      <c r="E94" s="37" t="e">
        <f t="shared" si="9"/>
        <v>#NUM!</v>
      </c>
      <c r="F94" s="37">
        <f t="shared" si="10"/>
        <v>94.24</v>
      </c>
      <c r="G94" s="37" t="e">
        <f t="shared" si="8"/>
        <v>#NUM!</v>
      </c>
    </row>
    <row r="95" spans="1:7" x14ac:dyDescent="0.25">
      <c r="A95" s="36">
        <f t="shared" si="11"/>
        <v>46266</v>
      </c>
      <c r="B95" s="19">
        <v>81</v>
      </c>
      <c r="C95" s="8" t="e">
        <f t="shared" si="6"/>
        <v>#NUM!</v>
      </c>
      <c r="D95" s="37" t="e">
        <f t="shared" si="7"/>
        <v>#NUM!</v>
      </c>
      <c r="E95" s="37" t="e">
        <f t="shared" si="9"/>
        <v>#NUM!</v>
      </c>
      <c r="F95" s="37">
        <f t="shared" si="10"/>
        <v>94.24</v>
      </c>
      <c r="G95" s="37" t="e">
        <f t="shared" si="8"/>
        <v>#NUM!</v>
      </c>
    </row>
    <row r="96" spans="1:7" x14ac:dyDescent="0.25">
      <c r="A96" s="36">
        <f t="shared" si="11"/>
        <v>46296</v>
      </c>
      <c r="B96" s="19">
        <v>82</v>
      </c>
      <c r="C96" s="8" t="e">
        <f t="shared" si="6"/>
        <v>#NUM!</v>
      </c>
      <c r="D96" s="37" t="e">
        <f t="shared" si="7"/>
        <v>#NUM!</v>
      </c>
      <c r="E96" s="37" t="e">
        <f t="shared" si="9"/>
        <v>#NUM!</v>
      </c>
      <c r="F96" s="37">
        <f t="shared" si="10"/>
        <v>94.24</v>
      </c>
      <c r="G96" s="37" t="e">
        <f t="shared" si="8"/>
        <v>#NUM!</v>
      </c>
    </row>
    <row r="97" spans="1:7" x14ac:dyDescent="0.25">
      <c r="A97" s="36">
        <f t="shared" si="11"/>
        <v>46327</v>
      </c>
      <c r="B97" s="19">
        <v>83</v>
      </c>
      <c r="C97" s="8" t="e">
        <f t="shared" si="6"/>
        <v>#NUM!</v>
      </c>
      <c r="D97" s="37" t="e">
        <f t="shared" si="7"/>
        <v>#NUM!</v>
      </c>
      <c r="E97" s="37" t="e">
        <f t="shared" si="9"/>
        <v>#NUM!</v>
      </c>
      <c r="F97" s="37">
        <f t="shared" si="10"/>
        <v>94.24</v>
      </c>
      <c r="G97" s="37" t="e">
        <f t="shared" si="8"/>
        <v>#NUM!</v>
      </c>
    </row>
    <row r="98" spans="1:7" x14ac:dyDescent="0.25">
      <c r="A98" s="36">
        <f t="shared" si="11"/>
        <v>46357</v>
      </c>
      <c r="B98" s="19">
        <v>84</v>
      </c>
      <c r="C98" s="8" t="e">
        <f t="shared" si="6"/>
        <v>#NUM!</v>
      </c>
      <c r="D98" s="37" t="e">
        <f t="shared" si="7"/>
        <v>#NUM!</v>
      </c>
      <c r="E98" s="37" t="e">
        <f t="shared" si="9"/>
        <v>#NUM!</v>
      </c>
      <c r="F98" s="37">
        <f t="shared" si="10"/>
        <v>94.24</v>
      </c>
      <c r="G98" s="37" t="e">
        <f t="shared" si="8"/>
        <v>#NUM!</v>
      </c>
    </row>
    <row r="99" spans="1:7" x14ac:dyDescent="0.25">
      <c r="A99" s="36">
        <f t="shared" si="11"/>
        <v>46388</v>
      </c>
      <c r="B99" s="19">
        <v>85</v>
      </c>
      <c r="C99" s="8" t="e">
        <f t="shared" si="6"/>
        <v>#NUM!</v>
      </c>
      <c r="D99" s="37" t="e">
        <f t="shared" si="7"/>
        <v>#NUM!</v>
      </c>
      <c r="E99" s="37" t="e">
        <f t="shared" si="9"/>
        <v>#NUM!</v>
      </c>
      <c r="F99" s="37">
        <f t="shared" si="10"/>
        <v>94.24</v>
      </c>
      <c r="G99" s="37" t="e">
        <f t="shared" si="8"/>
        <v>#NUM!</v>
      </c>
    </row>
    <row r="100" spans="1:7" x14ac:dyDescent="0.25">
      <c r="A100" s="36">
        <f t="shared" si="11"/>
        <v>46419</v>
      </c>
      <c r="B100" s="19">
        <v>86</v>
      </c>
      <c r="C100" s="8" t="e">
        <f t="shared" si="6"/>
        <v>#NUM!</v>
      </c>
      <c r="D100" s="37" t="e">
        <f t="shared" si="7"/>
        <v>#NUM!</v>
      </c>
      <c r="E100" s="37" t="e">
        <f t="shared" si="9"/>
        <v>#NUM!</v>
      </c>
      <c r="F100" s="37">
        <f t="shared" si="10"/>
        <v>94.24</v>
      </c>
      <c r="G100" s="37" t="e">
        <f t="shared" si="8"/>
        <v>#NUM!</v>
      </c>
    </row>
    <row r="101" spans="1:7" x14ac:dyDescent="0.25">
      <c r="A101" s="36">
        <f t="shared" si="11"/>
        <v>46447</v>
      </c>
      <c r="B101" s="19">
        <v>87</v>
      </c>
      <c r="C101" s="8" t="e">
        <f t="shared" si="6"/>
        <v>#NUM!</v>
      </c>
      <c r="D101" s="37" t="e">
        <f t="shared" si="7"/>
        <v>#NUM!</v>
      </c>
      <c r="E101" s="37" t="e">
        <f t="shared" si="9"/>
        <v>#NUM!</v>
      </c>
      <c r="F101" s="37">
        <f t="shared" si="10"/>
        <v>94.24</v>
      </c>
      <c r="G101" s="37" t="e">
        <f t="shared" si="8"/>
        <v>#NUM!</v>
      </c>
    </row>
    <row r="102" spans="1:7" x14ac:dyDescent="0.25">
      <c r="A102" s="36">
        <f t="shared" si="11"/>
        <v>46478</v>
      </c>
      <c r="B102" s="19">
        <v>88</v>
      </c>
      <c r="C102" s="8" t="e">
        <f t="shared" si="6"/>
        <v>#NUM!</v>
      </c>
      <c r="D102" s="37" t="e">
        <f t="shared" si="7"/>
        <v>#NUM!</v>
      </c>
      <c r="E102" s="37" t="e">
        <f t="shared" si="9"/>
        <v>#NUM!</v>
      </c>
      <c r="F102" s="37">
        <f t="shared" si="10"/>
        <v>94.24</v>
      </c>
      <c r="G102" s="37" t="e">
        <f t="shared" si="8"/>
        <v>#NUM!</v>
      </c>
    </row>
    <row r="103" spans="1:7" x14ac:dyDescent="0.25">
      <c r="A103" s="36">
        <f t="shared" si="11"/>
        <v>46508</v>
      </c>
      <c r="B103" s="19">
        <v>89</v>
      </c>
      <c r="C103" s="8" t="e">
        <f t="shared" si="6"/>
        <v>#NUM!</v>
      </c>
      <c r="D103" s="37" t="e">
        <f t="shared" si="7"/>
        <v>#NUM!</v>
      </c>
      <c r="E103" s="37" t="e">
        <f t="shared" si="9"/>
        <v>#NUM!</v>
      </c>
      <c r="F103" s="37">
        <f t="shared" si="10"/>
        <v>94.24</v>
      </c>
      <c r="G103" s="37" t="e">
        <f t="shared" si="8"/>
        <v>#NUM!</v>
      </c>
    </row>
    <row r="104" spans="1:7" x14ac:dyDescent="0.25">
      <c r="A104" s="36">
        <f t="shared" si="11"/>
        <v>46539</v>
      </c>
      <c r="B104" s="19">
        <v>90</v>
      </c>
      <c r="C104" s="8" t="e">
        <f t="shared" si="6"/>
        <v>#NUM!</v>
      </c>
      <c r="D104" s="37" t="e">
        <f t="shared" si="7"/>
        <v>#NUM!</v>
      </c>
      <c r="E104" s="37" t="e">
        <f t="shared" si="9"/>
        <v>#NUM!</v>
      </c>
      <c r="F104" s="37">
        <f t="shared" si="10"/>
        <v>94.24</v>
      </c>
      <c r="G104" s="37" t="e">
        <f t="shared" si="8"/>
        <v>#NUM!</v>
      </c>
    </row>
    <row r="105" spans="1:7" x14ac:dyDescent="0.25">
      <c r="A105" s="36">
        <f t="shared" si="11"/>
        <v>46569</v>
      </c>
      <c r="B105" s="19">
        <v>91</v>
      </c>
      <c r="C105" s="8" t="e">
        <f t="shared" si="6"/>
        <v>#NUM!</v>
      </c>
      <c r="D105" s="37" t="e">
        <f t="shared" si="7"/>
        <v>#NUM!</v>
      </c>
      <c r="E105" s="37" t="e">
        <f t="shared" si="9"/>
        <v>#NUM!</v>
      </c>
      <c r="F105" s="37">
        <f t="shared" si="10"/>
        <v>94.24</v>
      </c>
      <c r="G105" s="37" t="e">
        <f t="shared" si="8"/>
        <v>#NUM!</v>
      </c>
    </row>
    <row r="106" spans="1:7" x14ac:dyDescent="0.25">
      <c r="A106" s="36">
        <f t="shared" si="11"/>
        <v>46600</v>
      </c>
      <c r="B106" s="19">
        <v>92</v>
      </c>
      <c r="C106" s="8" t="e">
        <f t="shared" si="6"/>
        <v>#NUM!</v>
      </c>
      <c r="D106" s="37" t="e">
        <f t="shared" si="7"/>
        <v>#NUM!</v>
      </c>
      <c r="E106" s="37" t="e">
        <f t="shared" si="9"/>
        <v>#NUM!</v>
      </c>
      <c r="F106" s="37">
        <f t="shared" si="10"/>
        <v>94.24</v>
      </c>
      <c r="G106" s="37" t="e">
        <f t="shared" si="8"/>
        <v>#NUM!</v>
      </c>
    </row>
    <row r="107" spans="1:7" x14ac:dyDescent="0.25">
      <c r="A107" s="36">
        <f t="shared" si="11"/>
        <v>46631</v>
      </c>
      <c r="B107" s="19">
        <v>93</v>
      </c>
      <c r="C107" s="8" t="e">
        <f t="shared" si="6"/>
        <v>#NUM!</v>
      </c>
      <c r="D107" s="37" t="e">
        <f t="shared" si="7"/>
        <v>#NUM!</v>
      </c>
      <c r="E107" s="37" t="e">
        <f t="shared" si="9"/>
        <v>#NUM!</v>
      </c>
      <c r="F107" s="37">
        <f t="shared" si="10"/>
        <v>94.24</v>
      </c>
      <c r="G107" s="37" t="e">
        <f t="shared" si="8"/>
        <v>#NUM!</v>
      </c>
    </row>
    <row r="108" spans="1:7" x14ac:dyDescent="0.25">
      <c r="A108" s="36">
        <f t="shared" si="11"/>
        <v>46661</v>
      </c>
      <c r="B108" s="19">
        <v>94</v>
      </c>
      <c r="C108" s="8" t="e">
        <f t="shared" si="6"/>
        <v>#NUM!</v>
      </c>
      <c r="D108" s="37" t="e">
        <f t="shared" si="7"/>
        <v>#NUM!</v>
      </c>
      <c r="E108" s="37" t="e">
        <f t="shared" si="9"/>
        <v>#NUM!</v>
      </c>
      <c r="F108" s="37">
        <f t="shared" si="10"/>
        <v>94.24</v>
      </c>
      <c r="G108" s="37" t="e">
        <f t="shared" si="8"/>
        <v>#NUM!</v>
      </c>
    </row>
    <row r="109" spans="1:7" x14ac:dyDescent="0.25">
      <c r="A109" s="36">
        <f t="shared" si="11"/>
        <v>46692</v>
      </c>
      <c r="B109" s="19">
        <v>95</v>
      </c>
      <c r="C109" s="8" t="e">
        <f t="shared" si="6"/>
        <v>#NUM!</v>
      </c>
      <c r="D109" s="37" t="e">
        <f t="shared" si="7"/>
        <v>#NUM!</v>
      </c>
      <c r="E109" s="37" t="e">
        <f t="shared" si="9"/>
        <v>#NUM!</v>
      </c>
      <c r="F109" s="37">
        <f t="shared" si="10"/>
        <v>94.24</v>
      </c>
      <c r="G109" s="37" t="e">
        <f t="shared" si="8"/>
        <v>#NUM!</v>
      </c>
    </row>
    <row r="110" spans="1:7" x14ac:dyDescent="0.25">
      <c r="A110" s="36">
        <f t="shared" si="11"/>
        <v>46722</v>
      </c>
      <c r="B110" s="19">
        <v>96</v>
      </c>
      <c r="C110" s="8" t="e">
        <f t="shared" si="6"/>
        <v>#NUM!</v>
      </c>
      <c r="D110" s="37" t="e">
        <f t="shared" si="7"/>
        <v>#NUM!</v>
      </c>
      <c r="E110" s="37" t="e">
        <f t="shared" si="9"/>
        <v>#NUM!</v>
      </c>
      <c r="F110" s="37">
        <f t="shared" si="10"/>
        <v>94.24</v>
      </c>
      <c r="G110" s="37" t="e">
        <f t="shared" si="8"/>
        <v>#NUM!</v>
      </c>
    </row>
    <row r="111" spans="1:7" x14ac:dyDescent="0.25">
      <c r="A111" s="36">
        <f t="shared" si="11"/>
        <v>46753</v>
      </c>
      <c r="B111" s="19">
        <v>97</v>
      </c>
      <c r="C111" s="8" t="e">
        <f t="shared" si="6"/>
        <v>#NUM!</v>
      </c>
      <c r="D111" s="37" t="e">
        <f t="shared" si="7"/>
        <v>#NUM!</v>
      </c>
      <c r="E111" s="37" t="e">
        <f t="shared" si="9"/>
        <v>#NUM!</v>
      </c>
      <c r="F111" s="37">
        <f t="shared" si="10"/>
        <v>94.24</v>
      </c>
      <c r="G111" s="37" t="e">
        <f t="shared" si="8"/>
        <v>#NUM!</v>
      </c>
    </row>
    <row r="112" spans="1:7" x14ac:dyDescent="0.25">
      <c r="A112" s="36">
        <f t="shared" si="11"/>
        <v>46784</v>
      </c>
      <c r="B112" s="19">
        <v>98</v>
      </c>
      <c r="C112" s="8" t="e">
        <f t="shared" si="6"/>
        <v>#NUM!</v>
      </c>
      <c r="D112" s="37" t="e">
        <f t="shared" si="7"/>
        <v>#NUM!</v>
      </c>
      <c r="E112" s="37" t="e">
        <f t="shared" si="9"/>
        <v>#NUM!</v>
      </c>
      <c r="F112" s="37">
        <f t="shared" si="10"/>
        <v>94.24</v>
      </c>
      <c r="G112" s="37" t="e">
        <f t="shared" si="8"/>
        <v>#NUM!</v>
      </c>
    </row>
    <row r="113" spans="1:7" x14ac:dyDescent="0.25">
      <c r="A113" s="36">
        <f t="shared" si="11"/>
        <v>46813</v>
      </c>
      <c r="B113" s="19">
        <v>99</v>
      </c>
      <c r="C113" s="8" t="e">
        <f t="shared" si="6"/>
        <v>#NUM!</v>
      </c>
      <c r="D113" s="37" t="e">
        <f t="shared" si="7"/>
        <v>#NUM!</v>
      </c>
      <c r="E113" s="37" t="e">
        <f t="shared" si="9"/>
        <v>#NUM!</v>
      </c>
      <c r="F113" s="37">
        <f t="shared" si="10"/>
        <v>94.24</v>
      </c>
      <c r="G113" s="37" t="e">
        <f t="shared" si="8"/>
        <v>#NUM!</v>
      </c>
    </row>
    <row r="114" spans="1:7" x14ac:dyDescent="0.25">
      <c r="A114" s="36">
        <f t="shared" si="11"/>
        <v>46844</v>
      </c>
      <c r="B114" s="19">
        <v>100</v>
      </c>
      <c r="C114" s="8" t="e">
        <f t="shared" si="6"/>
        <v>#NUM!</v>
      </c>
      <c r="D114" s="37" t="e">
        <f t="shared" si="7"/>
        <v>#NUM!</v>
      </c>
      <c r="E114" s="37" t="e">
        <f t="shared" si="9"/>
        <v>#NUM!</v>
      </c>
      <c r="F114" s="37">
        <f t="shared" si="10"/>
        <v>94.24</v>
      </c>
      <c r="G114" s="37" t="e">
        <f t="shared" si="8"/>
        <v>#NUM!</v>
      </c>
    </row>
    <row r="115" spans="1:7" x14ac:dyDescent="0.25">
      <c r="A115" s="36">
        <f t="shared" si="11"/>
        <v>46874</v>
      </c>
      <c r="B115" s="19">
        <v>101</v>
      </c>
      <c r="C115" s="8" t="e">
        <f t="shared" si="6"/>
        <v>#NUM!</v>
      </c>
      <c r="D115" s="37" t="e">
        <f t="shared" si="7"/>
        <v>#NUM!</v>
      </c>
      <c r="E115" s="37" t="e">
        <f t="shared" si="9"/>
        <v>#NUM!</v>
      </c>
      <c r="F115" s="37">
        <f t="shared" si="10"/>
        <v>94.24</v>
      </c>
      <c r="G115" s="37" t="e">
        <f t="shared" si="8"/>
        <v>#NUM!</v>
      </c>
    </row>
    <row r="116" spans="1:7" x14ac:dyDescent="0.25">
      <c r="A116" s="36">
        <f t="shared" si="11"/>
        <v>46905</v>
      </c>
      <c r="B116" s="19">
        <v>102</v>
      </c>
      <c r="C116" s="8" t="e">
        <f t="shared" si="6"/>
        <v>#NUM!</v>
      </c>
      <c r="D116" s="37" t="e">
        <f t="shared" si="7"/>
        <v>#NUM!</v>
      </c>
      <c r="E116" s="37" t="e">
        <f t="shared" si="9"/>
        <v>#NUM!</v>
      </c>
      <c r="F116" s="37">
        <f t="shared" si="10"/>
        <v>94.24</v>
      </c>
      <c r="G116" s="37" t="e">
        <f t="shared" si="8"/>
        <v>#NUM!</v>
      </c>
    </row>
    <row r="117" spans="1:7" x14ac:dyDescent="0.25">
      <c r="A117" s="36">
        <f t="shared" si="11"/>
        <v>46935</v>
      </c>
      <c r="B117" s="19">
        <v>103</v>
      </c>
      <c r="C117" s="8" t="e">
        <f t="shared" si="6"/>
        <v>#NUM!</v>
      </c>
      <c r="D117" s="37" t="e">
        <f t="shared" si="7"/>
        <v>#NUM!</v>
      </c>
      <c r="E117" s="37" t="e">
        <f t="shared" si="9"/>
        <v>#NUM!</v>
      </c>
      <c r="F117" s="37">
        <f t="shared" si="10"/>
        <v>94.24</v>
      </c>
      <c r="G117" s="37" t="e">
        <f t="shared" si="8"/>
        <v>#NUM!</v>
      </c>
    </row>
    <row r="118" spans="1:7" x14ac:dyDescent="0.25">
      <c r="A118" s="36">
        <f t="shared" si="11"/>
        <v>46966</v>
      </c>
      <c r="B118" s="19">
        <v>104</v>
      </c>
      <c r="C118" s="8" t="e">
        <f t="shared" si="6"/>
        <v>#NUM!</v>
      </c>
      <c r="D118" s="37" t="e">
        <f t="shared" si="7"/>
        <v>#NUM!</v>
      </c>
      <c r="E118" s="37" t="e">
        <f t="shared" si="9"/>
        <v>#NUM!</v>
      </c>
      <c r="F118" s="37">
        <f t="shared" si="10"/>
        <v>94.24</v>
      </c>
      <c r="G118" s="37" t="e">
        <f t="shared" si="8"/>
        <v>#NUM!</v>
      </c>
    </row>
    <row r="119" spans="1:7" x14ac:dyDescent="0.25">
      <c r="A119" s="36">
        <f t="shared" si="11"/>
        <v>46997</v>
      </c>
      <c r="B119" s="19">
        <v>105</v>
      </c>
      <c r="C119" s="8" t="e">
        <f t="shared" si="6"/>
        <v>#NUM!</v>
      </c>
      <c r="D119" s="37" t="e">
        <f t="shared" si="7"/>
        <v>#NUM!</v>
      </c>
      <c r="E119" s="37" t="e">
        <f t="shared" si="9"/>
        <v>#NUM!</v>
      </c>
      <c r="F119" s="37">
        <f t="shared" si="10"/>
        <v>94.24</v>
      </c>
      <c r="G119" s="37" t="e">
        <f t="shared" si="8"/>
        <v>#NUM!</v>
      </c>
    </row>
    <row r="120" spans="1:7" x14ac:dyDescent="0.25">
      <c r="A120" s="36">
        <f t="shared" si="11"/>
        <v>47027</v>
      </c>
      <c r="B120" s="19">
        <v>106</v>
      </c>
      <c r="C120" s="8" t="e">
        <f t="shared" si="6"/>
        <v>#NUM!</v>
      </c>
      <c r="D120" s="37" t="e">
        <f t="shared" si="7"/>
        <v>#NUM!</v>
      </c>
      <c r="E120" s="37" t="e">
        <f t="shared" si="9"/>
        <v>#NUM!</v>
      </c>
      <c r="F120" s="37">
        <f t="shared" si="10"/>
        <v>94.24</v>
      </c>
      <c r="G120" s="37" t="e">
        <f t="shared" si="8"/>
        <v>#NUM!</v>
      </c>
    </row>
    <row r="121" spans="1:7" x14ac:dyDescent="0.25">
      <c r="A121" s="36">
        <f t="shared" si="11"/>
        <v>47058</v>
      </c>
      <c r="B121" s="19">
        <v>107</v>
      </c>
      <c r="C121" s="8" t="e">
        <f t="shared" si="6"/>
        <v>#NUM!</v>
      </c>
      <c r="D121" s="37" t="e">
        <f t="shared" si="7"/>
        <v>#NUM!</v>
      </c>
      <c r="E121" s="37" t="e">
        <f t="shared" si="9"/>
        <v>#NUM!</v>
      </c>
      <c r="F121" s="37">
        <f t="shared" si="10"/>
        <v>94.24</v>
      </c>
      <c r="G121" s="37" t="e">
        <f t="shared" si="8"/>
        <v>#NUM!</v>
      </c>
    </row>
    <row r="122" spans="1:7" x14ac:dyDescent="0.25">
      <c r="A122" s="36">
        <f t="shared" si="11"/>
        <v>47088</v>
      </c>
      <c r="B122" s="19">
        <v>108</v>
      </c>
      <c r="C122" s="8" t="e">
        <f t="shared" si="6"/>
        <v>#NUM!</v>
      </c>
      <c r="D122" s="37" t="e">
        <f t="shared" si="7"/>
        <v>#NUM!</v>
      </c>
      <c r="E122" s="37" t="e">
        <f t="shared" si="9"/>
        <v>#NUM!</v>
      </c>
      <c r="F122" s="37">
        <f t="shared" si="10"/>
        <v>94.24</v>
      </c>
      <c r="G122" s="37" t="e">
        <f t="shared" si="8"/>
        <v>#NUM!</v>
      </c>
    </row>
    <row r="123" spans="1:7" x14ac:dyDescent="0.25">
      <c r="A123" s="36">
        <f t="shared" si="11"/>
        <v>47119</v>
      </c>
      <c r="B123" s="19">
        <v>109</v>
      </c>
      <c r="C123" s="8" t="e">
        <f t="shared" si="6"/>
        <v>#NUM!</v>
      </c>
      <c r="D123" s="37" t="e">
        <f t="shared" si="7"/>
        <v>#NUM!</v>
      </c>
      <c r="E123" s="37" t="e">
        <f t="shared" si="9"/>
        <v>#NUM!</v>
      </c>
      <c r="F123" s="37">
        <f t="shared" si="10"/>
        <v>94.24</v>
      </c>
      <c r="G123" s="37" t="e">
        <f t="shared" si="8"/>
        <v>#NUM!</v>
      </c>
    </row>
    <row r="124" spans="1:7" x14ac:dyDescent="0.25">
      <c r="A124" s="36">
        <f t="shared" si="11"/>
        <v>47150</v>
      </c>
      <c r="B124" s="19">
        <v>110</v>
      </c>
      <c r="C124" s="8" t="e">
        <f t="shared" si="6"/>
        <v>#NUM!</v>
      </c>
      <c r="D124" s="37" t="e">
        <f t="shared" si="7"/>
        <v>#NUM!</v>
      </c>
      <c r="E124" s="37" t="e">
        <f t="shared" si="9"/>
        <v>#NUM!</v>
      </c>
      <c r="F124" s="37">
        <f t="shared" si="10"/>
        <v>94.24</v>
      </c>
      <c r="G124" s="37" t="e">
        <f t="shared" si="8"/>
        <v>#NUM!</v>
      </c>
    </row>
    <row r="125" spans="1:7" x14ac:dyDescent="0.25">
      <c r="A125" s="36">
        <f t="shared" si="11"/>
        <v>47178</v>
      </c>
      <c r="B125" s="19">
        <v>111</v>
      </c>
      <c r="C125" s="8" t="e">
        <f t="shared" si="6"/>
        <v>#NUM!</v>
      </c>
      <c r="D125" s="37" t="e">
        <f t="shared" si="7"/>
        <v>#NUM!</v>
      </c>
      <c r="E125" s="37" t="e">
        <f t="shared" si="9"/>
        <v>#NUM!</v>
      </c>
      <c r="F125" s="37">
        <f t="shared" si="10"/>
        <v>94.24</v>
      </c>
      <c r="G125" s="37" t="e">
        <f t="shared" si="8"/>
        <v>#NUM!</v>
      </c>
    </row>
    <row r="126" spans="1:7" x14ac:dyDescent="0.25">
      <c r="A126" s="36">
        <f t="shared" si="11"/>
        <v>47209</v>
      </c>
      <c r="B126" s="19">
        <v>112</v>
      </c>
      <c r="C126" s="8" t="e">
        <f t="shared" si="6"/>
        <v>#NUM!</v>
      </c>
      <c r="D126" s="37" t="e">
        <f t="shared" si="7"/>
        <v>#NUM!</v>
      </c>
      <c r="E126" s="37" t="e">
        <f t="shared" si="9"/>
        <v>#NUM!</v>
      </c>
      <c r="F126" s="37">
        <f t="shared" si="10"/>
        <v>94.24</v>
      </c>
      <c r="G126" s="37" t="e">
        <f t="shared" si="8"/>
        <v>#NUM!</v>
      </c>
    </row>
    <row r="127" spans="1:7" x14ac:dyDescent="0.25">
      <c r="A127" s="36">
        <f t="shared" si="11"/>
        <v>47239</v>
      </c>
      <c r="B127" s="19">
        <v>113</v>
      </c>
      <c r="C127" s="8" t="e">
        <f t="shared" si="6"/>
        <v>#NUM!</v>
      </c>
      <c r="D127" s="37" t="e">
        <f t="shared" si="7"/>
        <v>#NUM!</v>
      </c>
      <c r="E127" s="37" t="e">
        <f t="shared" si="9"/>
        <v>#NUM!</v>
      </c>
      <c r="F127" s="37">
        <f t="shared" si="10"/>
        <v>94.24</v>
      </c>
      <c r="G127" s="37" t="e">
        <f t="shared" si="8"/>
        <v>#NUM!</v>
      </c>
    </row>
    <row r="128" spans="1:7" x14ac:dyDescent="0.25">
      <c r="A128" s="36">
        <f t="shared" si="11"/>
        <v>47270</v>
      </c>
      <c r="B128" s="19">
        <v>114</v>
      </c>
      <c r="C128" s="8" t="e">
        <f t="shared" si="6"/>
        <v>#NUM!</v>
      </c>
      <c r="D128" s="37" t="e">
        <f t="shared" si="7"/>
        <v>#NUM!</v>
      </c>
      <c r="E128" s="37" t="e">
        <f t="shared" si="9"/>
        <v>#NUM!</v>
      </c>
      <c r="F128" s="37">
        <f t="shared" si="10"/>
        <v>94.24</v>
      </c>
      <c r="G128" s="37" t="e">
        <f t="shared" si="8"/>
        <v>#NUM!</v>
      </c>
    </row>
    <row r="129" spans="1:7" x14ac:dyDescent="0.25">
      <c r="A129" s="36">
        <f t="shared" si="11"/>
        <v>47300</v>
      </c>
      <c r="B129" s="19">
        <v>115</v>
      </c>
      <c r="C129" s="8" t="e">
        <f t="shared" si="6"/>
        <v>#NUM!</v>
      </c>
      <c r="D129" s="37" t="e">
        <f t="shared" si="7"/>
        <v>#NUM!</v>
      </c>
      <c r="E129" s="37" t="e">
        <f t="shared" si="9"/>
        <v>#NUM!</v>
      </c>
      <c r="F129" s="37">
        <f t="shared" si="10"/>
        <v>94.24</v>
      </c>
      <c r="G129" s="37" t="e">
        <f t="shared" si="8"/>
        <v>#NUM!</v>
      </c>
    </row>
    <row r="130" spans="1:7" x14ac:dyDescent="0.25">
      <c r="A130" s="36">
        <f t="shared" si="11"/>
        <v>47331</v>
      </c>
      <c r="B130" s="19">
        <v>116</v>
      </c>
      <c r="C130" s="8" t="e">
        <f t="shared" si="6"/>
        <v>#NUM!</v>
      </c>
      <c r="D130" s="37" t="e">
        <f t="shared" si="7"/>
        <v>#NUM!</v>
      </c>
      <c r="E130" s="37" t="e">
        <f t="shared" si="9"/>
        <v>#NUM!</v>
      </c>
      <c r="F130" s="37">
        <f t="shared" si="10"/>
        <v>94.24</v>
      </c>
      <c r="G130" s="37" t="e">
        <f t="shared" si="8"/>
        <v>#NUM!</v>
      </c>
    </row>
    <row r="131" spans="1:7" x14ac:dyDescent="0.25">
      <c r="A131" s="36">
        <f t="shared" si="11"/>
        <v>47362</v>
      </c>
      <c r="B131" s="19">
        <v>117</v>
      </c>
      <c r="C131" s="8" t="e">
        <f t="shared" si="6"/>
        <v>#NUM!</v>
      </c>
      <c r="D131" s="37" t="e">
        <f t="shared" si="7"/>
        <v>#NUM!</v>
      </c>
      <c r="E131" s="37" t="e">
        <f t="shared" si="9"/>
        <v>#NUM!</v>
      </c>
      <c r="F131" s="37">
        <f t="shared" si="10"/>
        <v>94.24</v>
      </c>
      <c r="G131" s="37" t="e">
        <f t="shared" si="8"/>
        <v>#NUM!</v>
      </c>
    </row>
    <row r="132" spans="1:7" x14ac:dyDescent="0.25">
      <c r="A132" s="36">
        <f t="shared" si="11"/>
        <v>47392</v>
      </c>
      <c r="B132" s="19">
        <v>118</v>
      </c>
      <c r="C132" s="8" t="e">
        <f t="shared" si="6"/>
        <v>#NUM!</v>
      </c>
      <c r="D132" s="37" t="e">
        <f t="shared" si="7"/>
        <v>#NUM!</v>
      </c>
      <c r="E132" s="37" t="e">
        <f t="shared" si="9"/>
        <v>#NUM!</v>
      </c>
      <c r="F132" s="37">
        <f t="shared" si="10"/>
        <v>94.24</v>
      </c>
      <c r="G132" s="37" t="e">
        <f t="shared" si="8"/>
        <v>#NUM!</v>
      </c>
    </row>
    <row r="133" spans="1:7" x14ac:dyDescent="0.25">
      <c r="A133" s="36">
        <f t="shared" si="11"/>
        <v>47423</v>
      </c>
      <c r="B133" s="19">
        <v>119</v>
      </c>
      <c r="C133" s="8" t="e">
        <f t="shared" si="6"/>
        <v>#NUM!</v>
      </c>
      <c r="D133" s="37" t="e">
        <f t="shared" si="7"/>
        <v>#NUM!</v>
      </c>
      <c r="E133" s="37" t="e">
        <f t="shared" si="9"/>
        <v>#NUM!</v>
      </c>
      <c r="F133" s="37">
        <f t="shared" si="10"/>
        <v>94.24</v>
      </c>
      <c r="G133" s="37" t="e">
        <f t="shared" si="8"/>
        <v>#NUM!</v>
      </c>
    </row>
    <row r="134" spans="1:7" x14ac:dyDescent="0.25">
      <c r="A134" s="36">
        <f t="shared" si="11"/>
        <v>47453</v>
      </c>
      <c r="B134" s="19">
        <v>120</v>
      </c>
      <c r="C134" s="8" t="e">
        <f t="shared" si="6"/>
        <v>#NUM!</v>
      </c>
      <c r="D134" s="37" t="e">
        <f t="shared" si="7"/>
        <v>#NUM!</v>
      </c>
      <c r="E134" s="37" t="e">
        <f t="shared" si="9"/>
        <v>#NUM!</v>
      </c>
      <c r="F134" s="37">
        <f t="shared" si="10"/>
        <v>94.24</v>
      </c>
      <c r="G134" s="37" t="e">
        <f t="shared" si="8"/>
        <v>#NUM!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244384-1E73-492A-AD88-4C198849813A}">
  <dimension ref="A1:M134"/>
  <sheetViews>
    <sheetView workbookViewId="0">
      <selection activeCell="E8" sqref="E8"/>
    </sheetView>
  </sheetViews>
  <sheetFormatPr defaultRowHeight="15" x14ac:dyDescent="0.25"/>
  <cols>
    <col min="1" max="1" width="9.140625" style="3" customWidth="1"/>
    <col min="2" max="2" width="7.85546875" style="3" customWidth="1"/>
    <col min="3" max="3" width="14.7109375" style="3" customWidth="1"/>
    <col min="4" max="4" width="14.28515625" style="3" customWidth="1"/>
    <col min="5" max="7" width="14.7109375" style="3" customWidth="1"/>
    <col min="8" max="16384" width="9.140625" style="3"/>
  </cols>
  <sheetData>
    <row r="1" spans="1:13" x14ac:dyDescent="0.25">
      <c r="A1" s="1"/>
      <c r="B1" s="1"/>
      <c r="C1" s="1"/>
      <c r="D1" s="1"/>
      <c r="E1" s="1"/>
      <c r="F1" s="1"/>
      <c r="G1" s="2"/>
    </row>
    <row r="2" spans="1:13" x14ac:dyDescent="0.25">
      <c r="A2" s="1"/>
      <c r="B2" s="1"/>
      <c r="C2" s="1"/>
      <c r="D2" s="1"/>
      <c r="E2" s="1"/>
      <c r="F2" s="4"/>
      <c r="G2" s="5"/>
    </row>
    <row r="3" spans="1:13" x14ac:dyDescent="0.25">
      <c r="A3" s="1"/>
      <c r="B3" s="1"/>
      <c r="C3" s="1"/>
      <c r="D3" s="1"/>
      <c r="E3" s="1"/>
      <c r="F3" s="4"/>
      <c r="G3" s="5"/>
    </row>
    <row r="4" spans="1:13" ht="21" x14ac:dyDescent="0.35">
      <c r="A4" s="1"/>
      <c r="B4" s="6" t="s">
        <v>55</v>
      </c>
      <c r="C4" s="1"/>
      <c r="D4" s="1"/>
      <c r="E4" s="7"/>
      <c r="F4" s="8"/>
      <c r="G4" s="6"/>
      <c r="K4" s="9"/>
      <c r="L4" s="10"/>
    </row>
    <row r="5" spans="1:13" x14ac:dyDescent="0.25">
      <c r="A5" s="1"/>
      <c r="B5" s="1"/>
      <c r="C5" s="1"/>
      <c r="D5" s="1"/>
      <c r="E5" s="1"/>
      <c r="F5" s="8"/>
      <c r="G5" s="1"/>
      <c r="K5" s="11"/>
      <c r="L5" s="10"/>
    </row>
    <row r="6" spans="1:13" x14ac:dyDescent="0.25">
      <c r="A6" s="1"/>
      <c r="B6" s="12" t="s">
        <v>0</v>
      </c>
      <c r="C6" s="13"/>
      <c r="D6" s="14"/>
      <c r="E6" s="15">
        <v>43831</v>
      </c>
      <c r="F6" s="16"/>
      <c r="G6" s="1"/>
      <c r="K6" s="17"/>
      <c r="L6" s="17"/>
    </row>
    <row r="7" spans="1:13" x14ac:dyDescent="0.25">
      <c r="A7" s="1"/>
      <c r="B7" s="18" t="s">
        <v>1</v>
      </c>
      <c r="C7" s="19"/>
      <c r="E7" s="20">
        <v>60</v>
      </c>
      <c r="F7" s="21" t="s">
        <v>2</v>
      </c>
      <c r="G7" s="1"/>
      <c r="K7" s="22"/>
      <c r="L7" s="22"/>
    </row>
    <row r="8" spans="1:13" x14ac:dyDescent="0.25">
      <c r="A8" s="1"/>
      <c r="B8" s="18" t="s">
        <v>3</v>
      </c>
      <c r="C8" s="19"/>
      <c r="D8" s="23">
        <f>E6-1</f>
        <v>43830</v>
      </c>
      <c r="E8" s="24">
        <v>5129.5336787564765</v>
      </c>
      <c r="F8" s="21" t="s">
        <v>4</v>
      </c>
      <c r="G8" s="1"/>
      <c r="K8" s="22"/>
      <c r="L8" s="22"/>
    </row>
    <row r="9" spans="1:13" x14ac:dyDescent="0.25">
      <c r="A9" s="1"/>
      <c r="B9" s="18" t="s">
        <v>5</v>
      </c>
      <c r="C9" s="19"/>
      <c r="D9" s="23">
        <f>EDATE(D8,E7)</f>
        <v>45657</v>
      </c>
      <c r="E9" s="24">
        <v>0</v>
      </c>
      <c r="F9" s="21" t="s">
        <v>4</v>
      </c>
      <c r="G9" s="25"/>
      <c r="K9" s="22"/>
      <c r="L9" s="22"/>
    </row>
    <row r="10" spans="1:13" x14ac:dyDescent="0.25">
      <c r="A10" s="1"/>
      <c r="B10" s="18" t="s">
        <v>6</v>
      </c>
      <c r="C10" s="19"/>
      <c r="E10" s="26">
        <v>1</v>
      </c>
      <c r="F10" s="21"/>
      <c r="G10" s="1"/>
      <c r="K10" s="27"/>
      <c r="L10" s="27"/>
    </row>
    <row r="11" spans="1:13" x14ac:dyDescent="0.25">
      <c r="A11" s="1"/>
      <c r="B11" s="28" t="s">
        <v>14</v>
      </c>
      <c r="C11" s="29"/>
      <c r="D11" s="30"/>
      <c r="E11" s="31">
        <v>3.9E-2</v>
      </c>
      <c r="F11" s="32"/>
      <c r="G11" s="33"/>
      <c r="K11" s="22"/>
      <c r="L11" s="22"/>
      <c r="M11" s="27"/>
    </row>
    <row r="12" spans="1:13" x14ac:dyDescent="0.25">
      <c r="A12" s="1"/>
      <c r="B12" s="20"/>
      <c r="C12" s="19"/>
      <c r="E12" s="34"/>
      <c r="F12" s="20"/>
      <c r="G12" s="33"/>
      <c r="K12" s="22"/>
      <c r="L12" s="22"/>
      <c r="M12" s="27"/>
    </row>
    <row r="13" spans="1:13" x14ac:dyDescent="0.25">
      <c r="K13" s="22"/>
      <c r="L13" s="22"/>
      <c r="M13" s="27"/>
    </row>
    <row r="14" spans="1:13" ht="15.75" thickBot="1" x14ac:dyDescent="0.3">
      <c r="A14" s="35" t="s">
        <v>7</v>
      </c>
      <c r="B14" s="35" t="s">
        <v>8</v>
      </c>
      <c r="C14" s="35" t="s">
        <v>9</v>
      </c>
      <c r="D14" s="35" t="s">
        <v>10</v>
      </c>
      <c r="E14" s="35" t="s">
        <v>11</v>
      </c>
      <c r="F14" s="35" t="s">
        <v>12</v>
      </c>
      <c r="G14" s="35" t="s">
        <v>13</v>
      </c>
      <c r="K14" s="22"/>
      <c r="L14" s="22"/>
      <c r="M14" s="27"/>
    </row>
    <row r="15" spans="1:13" x14ac:dyDescent="0.25">
      <c r="A15" s="36">
        <f>E6</f>
        <v>43831</v>
      </c>
      <c r="B15" s="19">
        <v>1</v>
      </c>
      <c r="C15" s="8">
        <f>E8</f>
        <v>5129.5336787564765</v>
      </c>
      <c r="D15" s="37">
        <f>ROUND(C15*$E$11/12,2)</f>
        <v>16.670000000000002</v>
      </c>
      <c r="E15" s="37">
        <f>PPMT($E$11/12,B15,$E$7,-$E$8,$E$9,0)</f>
        <v>77.5658790262802</v>
      </c>
      <c r="F15" s="37">
        <f>ROUND(PMT($E$11/12,E7,-E8,E9),2)</f>
        <v>94.24</v>
      </c>
      <c r="G15" s="37">
        <f>C15-E15</f>
        <v>5051.967799730196</v>
      </c>
      <c r="K15" s="22"/>
      <c r="L15" s="22"/>
      <c r="M15" s="27"/>
    </row>
    <row r="16" spans="1:13" x14ac:dyDescent="0.25">
      <c r="A16" s="36">
        <f>EDATE(A15,1)</f>
        <v>43862</v>
      </c>
      <c r="B16" s="19">
        <v>2</v>
      </c>
      <c r="C16" s="8">
        <f>G15</f>
        <v>5051.967799730196</v>
      </c>
      <c r="D16" s="37">
        <f t="shared" ref="D16:D73" si="0">ROUND(C16*$E$11/12,2)</f>
        <v>16.420000000000002</v>
      </c>
      <c r="E16" s="37">
        <f t="shared" ref="E16:E79" si="1">PPMT($E$11/12,B16,$E$7,-$E$8,$E$9,0)</f>
        <v>77.817968133115613</v>
      </c>
      <c r="F16" s="37">
        <f>F15</f>
        <v>94.24</v>
      </c>
      <c r="G16" s="37">
        <f t="shared" ref="G16:G73" si="2">C16-E16</f>
        <v>4974.1498315970803</v>
      </c>
      <c r="K16" s="22"/>
      <c r="L16" s="22"/>
      <c r="M16" s="27"/>
    </row>
    <row r="17" spans="1:13" x14ac:dyDescent="0.25">
      <c r="A17" s="36">
        <f>EDATE(A16,1)</f>
        <v>43891</v>
      </c>
      <c r="B17" s="19">
        <v>3</v>
      </c>
      <c r="C17" s="8">
        <f>G16</f>
        <v>4974.1498315970803</v>
      </c>
      <c r="D17" s="37">
        <f t="shared" si="0"/>
        <v>16.170000000000002</v>
      </c>
      <c r="E17" s="37">
        <f t="shared" si="1"/>
        <v>78.070876529548244</v>
      </c>
      <c r="F17" s="37">
        <f t="shared" ref="F17:F80" si="3">F16</f>
        <v>94.24</v>
      </c>
      <c r="G17" s="37">
        <f t="shared" si="2"/>
        <v>4896.0789550675318</v>
      </c>
      <c r="K17" s="22"/>
      <c r="L17" s="22"/>
      <c r="M17" s="27"/>
    </row>
    <row r="18" spans="1:13" x14ac:dyDescent="0.25">
      <c r="A18" s="36">
        <f t="shared" ref="A18:A81" si="4">EDATE(A17,1)</f>
        <v>43922</v>
      </c>
      <c r="B18" s="19">
        <v>4</v>
      </c>
      <c r="C18" s="8">
        <f t="shared" ref="C18:C73" si="5">G17</f>
        <v>4896.0789550675318</v>
      </c>
      <c r="D18" s="37">
        <f t="shared" si="0"/>
        <v>15.91</v>
      </c>
      <c r="E18" s="37">
        <f t="shared" si="1"/>
        <v>78.324606878269265</v>
      </c>
      <c r="F18" s="37">
        <f t="shared" si="3"/>
        <v>94.24</v>
      </c>
      <c r="G18" s="37">
        <f t="shared" si="2"/>
        <v>4817.7543481892626</v>
      </c>
      <c r="K18" s="22"/>
      <c r="L18" s="22"/>
      <c r="M18" s="27"/>
    </row>
    <row r="19" spans="1:13" x14ac:dyDescent="0.25">
      <c r="A19" s="36">
        <f t="shared" si="4"/>
        <v>43952</v>
      </c>
      <c r="B19" s="19">
        <v>5</v>
      </c>
      <c r="C19" s="8">
        <f t="shared" si="5"/>
        <v>4817.7543481892626</v>
      </c>
      <c r="D19" s="37">
        <f t="shared" si="0"/>
        <v>15.66</v>
      </c>
      <c r="E19" s="37">
        <f t="shared" si="1"/>
        <v>78.579161850623649</v>
      </c>
      <c r="F19" s="37">
        <f t="shared" si="3"/>
        <v>94.24</v>
      </c>
      <c r="G19" s="37">
        <f t="shared" si="2"/>
        <v>4739.1751863386389</v>
      </c>
      <c r="K19" s="22"/>
      <c r="L19" s="22"/>
      <c r="M19" s="27"/>
    </row>
    <row r="20" spans="1:13" x14ac:dyDescent="0.25">
      <c r="A20" s="36">
        <f t="shared" si="4"/>
        <v>43983</v>
      </c>
      <c r="B20" s="19">
        <v>6</v>
      </c>
      <c r="C20" s="8">
        <f t="shared" si="5"/>
        <v>4739.1751863386389</v>
      </c>
      <c r="D20" s="37">
        <f t="shared" si="0"/>
        <v>15.4</v>
      </c>
      <c r="E20" s="37">
        <f t="shared" si="1"/>
        <v>78.834544126638178</v>
      </c>
      <c r="F20" s="37">
        <f t="shared" si="3"/>
        <v>94.24</v>
      </c>
      <c r="G20" s="37">
        <f t="shared" si="2"/>
        <v>4660.3406422120006</v>
      </c>
      <c r="K20" s="22"/>
      <c r="L20" s="22"/>
      <c r="M20" s="27"/>
    </row>
    <row r="21" spans="1:13" x14ac:dyDescent="0.25">
      <c r="A21" s="36">
        <f t="shared" si="4"/>
        <v>44013</v>
      </c>
      <c r="B21" s="19">
        <v>7</v>
      </c>
      <c r="C21" s="8">
        <f t="shared" si="5"/>
        <v>4660.3406422120006</v>
      </c>
      <c r="D21" s="37">
        <f t="shared" si="0"/>
        <v>15.15</v>
      </c>
      <c r="E21" s="37">
        <f t="shared" si="1"/>
        <v>79.090756395049738</v>
      </c>
      <c r="F21" s="37">
        <f t="shared" si="3"/>
        <v>94.24</v>
      </c>
      <c r="G21" s="37">
        <f t="shared" si="2"/>
        <v>4581.2498858169511</v>
      </c>
      <c r="K21" s="22"/>
      <c r="L21" s="22"/>
      <c r="M21" s="27"/>
    </row>
    <row r="22" spans="1:13" x14ac:dyDescent="0.25">
      <c r="A22" s="36">
        <f>EDATE(A21,1)</f>
        <v>44044</v>
      </c>
      <c r="B22" s="19">
        <v>8</v>
      </c>
      <c r="C22" s="8">
        <f t="shared" si="5"/>
        <v>4581.2498858169511</v>
      </c>
      <c r="D22" s="37">
        <f t="shared" si="0"/>
        <v>14.89</v>
      </c>
      <c r="E22" s="37">
        <f t="shared" si="1"/>
        <v>79.347801353333665</v>
      </c>
      <c r="F22" s="37">
        <f t="shared" si="3"/>
        <v>94.24</v>
      </c>
      <c r="G22" s="37">
        <f t="shared" si="2"/>
        <v>4501.902084463617</v>
      </c>
      <c r="K22" s="22"/>
      <c r="L22" s="22"/>
      <c r="M22" s="27"/>
    </row>
    <row r="23" spans="1:13" x14ac:dyDescent="0.25">
      <c r="A23" s="36">
        <f t="shared" si="4"/>
        <v>44075</v>
      </c>
      <c r="B23" s="19">
        <v>9</v>
      </c>
      <c r="C23" s="8">
        <f t="shared" si="5"/>
        <v>4501.902084463617</v>
      </c>
      <c r="D23" s="37">
        <f t="shared" si="0"/>
        <v>14.63</v>
      </c>
      <c r="E23" s="37">
        <f t="shared" si="1"/>
        <v>79.605681707731989</v>
      </c>
      <c r="F23" s="37">
        <f t="shared" si="3"/>
        <v>94.24</v>
      </c>
      <c r="G23" s="37">
        <f t="shared" si="2"/>
        <v>4422.2964027558846</v>
      </c>
      <c r="K23" s="22"/>
      <c r="L23" s="22"/>
      <c r="M23" s="27"/>
    </row>
    <row r="24" spans="1:13" x14ac:dyDescent="0.25">
      <c r="A24" s="36">
        <f t="shared" si="4"/>
        <v>44105</v>
      </c>
      <c r="B24" s="19">
        <v>10</v>
      </c>
      <c r="C24" s="8">
        <f t="shared" si="5"/>
        <v>4422.2964027558846</v>
      </c>
      <c r="D24" s="37">
        <f t="shared" si="0"/>
        <v>14.37</v>
      </c>
      <c r="E24" s="37">
        <f t="shared" si="1"/>
        <v>79.864400173282121</v>
      </c>
      <c r="F24" s="37">
        <f t="shared" si="3"/>
        <v>94.24</v>
      </c>
      <c r="G24" s="37">
        <f t="shared" si="2"/>
        <v>4342.4320025826028</v>
      </c>
      <c r="K24" s="22"/>
      <c r="L24" s="22"/>
      <c r="M24" s="27"/>
    </row>
    <row r="25" spans="1:13" x14ac:dyDescent="0.25">
      <c r="A25" s="36">
        <f t="shared" si="4"/>
        <v>44136</v>
      </c>
      <c r="B25" s="19">
        <v>11</v>
      </c>
      <c r="C25" s="8">
        <f t="shared" si="5"/>
        <v>4342.4320025826028</v>
      </c>
      <c r="D25" s="37">
        <f t="shared" si="0"/>
        <v>14.11</v>
      </c>
      <c r="E25" s="37">
        <f t="shared" si="1"/>
        <v>80.123959473845289</v>
      </c>
      <c r="F25" s="37">
        <f t="shared" si="3"/>
        <v>94.24</v>
      </c>
      <c r="G25" s="37">
        <f t="shared" si="2"/>
        <v>4262.3080431087574</v>
      </c>
    </row>
    <row r="26" spans="1:13" x14ac:dyDescent="0.25">
      <c r="A26" s="36">
        <f t="shared" si="4"/>
        <v>44166</v>
      </c>
      <c r="B26" s="19">
        <v>12</v>
      </c>
      <c r="C26" s="8">
        <f t="shared" si="5"/>
        <v>4262.3080431087574</v>
      </c>
      <c r="D26" s="37">
        <f t="shared" si="0"/>
        <v>13.85</v>
      </c>
      <c r="E26" s="37">
        <f t="shared" si="1"/>
        <v>80.38436234213529</v>
      </c>
      <c r="F26" s="37">
        <f t="shared" si="3"/>
        <v>94.24</v>
      </c>
      <c r="G26" s="37">
        <f t="shared" si="2"/>
        <v>4181.9236807666221</v>
      </c>
    </row>
    <row r="27" spans="1:13" x14ac:dyDescent="0.25">
      <c r="A27" s="36">
        <f t="shared" si="4"/>
        <v>44197</v>
      </c>
      <c r="B27" s="19">
        <v>13</v>
      </c>
      <c r="C27" s="8">
        <f t="shared" si="5"/>
        <v>4181.9236807666221</v>
      </c>
      <c r="D27" s="37">
        <f t="shared" si="0"/>
        <v>13.59</v>
      </c>
      <c r="E27" s="37">
        <f t="shared" si="1"/>
        <v>80.64561151974722</v>
      </c>
      <c r="F27" s="37">
        <f t="shared" si="3"/>
        <v>94.24</v>
      </c>
      <c r="G27" s="37">
        <f t="shared" si="2"/>
        <v>4101.278069246875</v>
      </c>
    </row>
    <row r="28" spans="1:13" x14ac:dyDescent="0.25">
      <c r="A28" s="36">
        <f t="shared" si="4"/>
        <v>44228</v>
      </c>
      <c r="B28" s="19">
        <v>14</v>
      </c>
      <c r="C28" s="8">
        <f t="shared" si="5"/>
        <v>4101.278069246875</v>
      </c>
      <c r="D28" s="37">
        <f t="shared" si="0"/>
        <v>13.33</v>
      </c>
      <c r="E28" s="37">
        <f t="shared" si="1"/>
        <v>80.907709757186396</v>
      </c>
      <c r="F28" s="37">
        <f t="shared" si="3"/>
        <v>94.24</v>
      </c>
      <c r="G28" s="37">
        <f t="shared" si="2"/>
        <v>4020.3703594896888</v>
      </c>
    </row>
    <row r="29" spans="1:13" x14ac:dyDescent="0.25">
      <c r="A29" s="36">
        <f t="shared" si="4"/>
        <v>44256</v>
      </c>
      <c r="B29" s="19">
        <v>15</v>
      </c>
      <c r="C29" s="8">
        <f t="shared" si="5"/>
        <v>4020.3703594896888</v>
      </c>
      <c r="D29" s="37">
        <f t="shared" si="0"/>
        <v>13.07</v>
      </c>
      <c r="E29" s="37">
        <f t="shared" si="1"/>
        <v>81.170659813897259</v>
      </c>
      <c r="F29" s="37">
        <f t="shared" si="3"/>
        <v>94.24</v>
      </c>
      <c r="G29" s="37">
        <f t="shared" si="2"/>
        <v>3939.1996996757916</v>
      </c>
    </row>
    <row r="30" spans="1:13" x14ac:dyDescent="0.25">
      <c r="A30" s="36">
        <f t="shared" si="4"/>
        <v>44287</v>
      </c>
      <c r="B30" s="19">
        <v>16</v>
      </c>
      <c r="C30" s="8">
        <f t="shared" si="5"/>
        <v>3939.1996996757916</v>
      </c>
      <c r="D30" s="37">
        <f t="shared" si="0"/>
        <v>12.8</v>
      </c>
      <c r="E30" s="37">
        <f t="shared" si="1"/>
        <v>81.434464458292425</v>
      </c>
      <c r="F30" s="37">
        <f t="shared" si="3"/>
        <v>94.24</v>
      </c>
      <c r="G30" s="37">
        <f t="shared" si="2"/>
        <v>3857.7652352174991</v>
      </c>
    </row>
    <row r="31" spans="1:13" x14ac:dyDescent="0.25">
      <c r="A31" s="36">
        <f t="shared" si="4"/>
        <v>44317</v>
      </c>
      <c r="B31" s="19">
        <v>17</v>
      </c>
      <c r="C31" s="8">
        <f t="shared" si="5"/>
        <v>3857.7652352174991</v>
      </c>
      <c r="D31" s="37">
        <f t="shared" si="0"/>
        <v>12.54</v>
      </c>
      <c r="E31" s="37">
        <f t="shared" si="1"/>
        <v>81.69912646778188</v>
      </c>
      <c r="F31" s="37">
        <f t="shared" si="3"/>
        <v>94.24</v>
      </c>
      <c r="G31" s="37">
        <f t="shared" si="2"/>
        <v>3776.0661087497174</v>
      </c>
    </row>
    <row r="32" spans="1:13" x14ac:dyDescent="0.25">
      <c r="A32" s="36">
        <f t="shared" si="4"/>
        <v>44348</v>
      </c>
      <c r="B32" s="19">
        <v>18</v>
      </c>
      <c r="C32" s="8">
        <f t="shared" si="5"/>
        <v>3776.0661087497174</v>
      </c>
      <c r="D32" s="37">
        <f t="shared" si="0"/>
        <v>12.27</v>
      </c>
      <c r="E32" s="37">
        <f t="shared" si="1"/>
        <v>81.964648628802166</v>
      </c>
      <c r="F32" s="37">
        <f t="shared" si="3"/>
        <v>94.24</v>
      </c>
      <c r="G32" s="37">
        <f t="shared" si="2"/>
        <v>3694.1014601209154</v>
      </c>
    </row>
    <row r="33" spans="1:7" x14ac:dyDescent="0.25">
      <c r="A33" s="36">
        <f t="shared" si="4"/>
        <v>44378</v>
      </c>
      <c r="B33" s="19">
        <v>19</v>
      </c>
      <c r="C33" s="8">
        <f t="shared" si="5"/>
        <v>3694.1014601209154</v>
      </c>
      <c r="D33" s="37">
        <f t="shared" si="0"/>
        <v>12.01</v>
      </c>
      <c r="E33" s="37">
        <f t="shared" si="1"/>
        <v>82.231033736845774</v>
      </c>
      <c r="F33" s="37">
        <f t="shared" si="3"/>
        <v>94.24</v>
      </c>
      <c r="G33" s="37">
        <f t="shared" si="2"/>
        <v>3611.8704263840696</v>
      </c>
    </row>
    <row r="34" spans="1:7" x14ac:dyDescent="0.25">
      <c r="A34" s="36">
        <f t="shared" si="4"/>
        <v>44409</v>
      </c>
      <c r="B34" s="19">
        <v>20</v>
      </c>
      <c r="C34" s="8">
        <f t="shared" si="5"/>
        <v>3611.8704263840696</v>
      </c>
      <c r="D34" s="37">
        <f t="shared" si="0"/>
        <v>11.74</v>
      </c>
      <c r="E34" s="37">
        <f t="shared" si="1"/>
        <v>82.498284596490521</v>
      </c>
      <c r="F34" s="37">
        <f t="shared" si="3"/>
        <v>94.24</v>
      </c>
      <c r="G34" s="37">
        <f t="shared" si="2"/>
        <v>3529.372141787579</v>
      </c>
    </row>
    <row r="35" spans="1:7" x14ac:dyDescent="0.25">
      <c r="A35" s="36">
        <f t="shared" si="4"/>
        <v>44440</v>
      </c>
      <c r="B35" s="19">
        <v>21</v>
      </c>
      <c r="C35" s="8">
        <f t="shared" si="5"/>
        <v>3529.372141787579</v>
      </c>
      <c r="D35" s="37">
        <f t="shared" si="0"/>
        <v>11.47</v>
      </c>
      <c r="E35" s="37">
        <f t="shared" si="1"/>
        <v>82.766404021429111</v>
      </c>
      <c r="F35" s="37">
        <f t="shared" si="3"/>
        <v>94.24</v>
      </c>
      <c r="G35" s="37">
        <f t="shared" si="2"/>
        <v>3446.60573776615</v>
      </c>
    </row>
    <row r="36" spans="1:7" x14ac:dyDescent="0.25">
      <c r="A36" s="36">
        <f t="shared" si="4"/>
        <v>44470</v>
      </c>
      <c r="B36" s="19">
        <v>22</v>
      </c>
      <c r="C36" s="8">
        <f t="shared" si="5"/>
        <v>3446.60573776615</v>
      </c>
      <c r="D36" s="37">
        <f t="shared" si="0"/>
        <v>11.2</v>
      </c>
      <c r="E36" s="37">
        <f t="shared" si="1"/>
        <v>83.03539483449876</v>
      </c>
      <c r="F36" s="37">
        <f t="shared" si="3"/>
        <v>94.24</v>
      </c>
      <c r="G36" s="37">
        <f t="shared" si="2"/>
        <v>3363.5703429316513</v>
      </c>
    </row>
    <row r="37" spans="1:7" x14ac:dyDescent="0.25">
      <c r="A37" s="36">
        <f t="shared" si="4"/>
        <v>44501</v>
      </c>
      <c r="B37" s="19">
        <v>23</v>
      </c>
      <c r="C37" s="8">
        <f t="shared" si="5"/>
        <v>3363.5703429316513</v>
      </c>
      <c r="D37" s="37">
        <f t="shared" si="0"/>
        <v>10.93</v>
      </c>
      <c r="E37" s="37">
        <f t="shared" si="1"/>
        <v>83.305259867710888</v>
      </c>
      <c r="F37" s="37">
        <f t="shared" si="3"/>
        <v>94.24</v>
      </c>
      <c r="G37" s="37">
        <f t="shared" si="2"/>
        <v>3280.2650830639404</v>
      </c>
    </row>
    <row r="38" spans="1:7" x14ac:dyDescent="0.25">
      <c r="A38" s="36">
        <f t="shared" si="4"/>
        <v>44531</v>
      </c>
      <c r="B38" s="19">
        <v>24</v>
      </c>
      <c r="C38" s="8">
        <f t="shared" si="5"/>
        <v>3280.2650830639404</v>
      </c>
      <c r="D38" s="37">
        <f t="shared" si="0"/>
        <v>10.66</v>
      </c>
      <c r="E38" s="37">
        <f t="shared" si="1"/>
        <v>83.576001962280941</v>
      </c>
      <c r="F38" s="37">
        <f t="shared" si="3"/>
        <v>94.24</v>
      </c>
      <c r="G38" s="37">
        <f t="shared" si="2"/>
        <v>3196.6890811016597</v>
      </c>
    </row>
    <row r="39" spans="1:7" x14ac:dyDescent="0.25">
      <c r="A39" s="36">
        <f t="shared" si="4"/>
        <v>44562</v>
      </c>
      <c r="B39" s="19">
        <v>25</v>
      </c>
      <c r="C39" s="8">
        <f t="shared" si="5"/>
        <v>3196.6890811016597</v>
      </c>
      <c r="D39" s="37">
        <f t="shared" si="0"/>
        <v>10.39</v>
      </c>
      <c r="E39" s="37">
        <f t="shared" si="1"/>
        <v>83.847623968658354</v>
      </c>
      <c r="F39" s="37">
        <f t="shared" si="3"/>
        <v>94.24</v>
      </c>
      <c r="G39" s="37">
        <f t="shared" si="2"/>
        <v>3112.8414571330013</v>
      </c>
    </row>
    <row r="40" spans="1:7" x14ac:dyDescent="0.25">
      <c r="A40" s="36">
        <f t="shared" si="4"/>
        <v>44593</v>
      </c>
      <c r="B40" s="19">
        <v>26</v>
      </c>
      <c r="C40" s="8">
        <f t="shared" si="5"/>
        <v>3112.8414571330013</v>
      </c>
      <c r="D40" s="37">
        <f t="shared" si="0"/>
        <v>10.119999999999999</v>
      </c>
      <c r="E40" s="37">
        <f t="shared" si="1"/>
        <v>84.120128746556503</v>
      </c>
      <c r="F40" s="37">
        <f t="shared" si="3"/>
        <v>94.24</v>
      </c>
      <c r="G40" s="37">
        <f t="shared" si="2"/>
        <v>3028.7213283864448</v>
      </c>
    </row>
    <row r="41" spans="1:7" x14ac:dyDescent="0.25">
      <c r="A41" s="36">
        <f t="shared" si="4"/>
        <v>44621</v>
      </c>
      <c r="B41" s="19">
        <v>27</v>
      </c>
      <c r="C41" s="8">
        <f t="shared" si="5"/>
        <v>3028.7213283864448</v>
      </c>
      <c r="D41" s="37">
        <f t="shared" si="0"/>
        <v>9.84</v>
      </c>
      <c r="E41" s="37">
        <f t="shared" si="1"/>
        <v>84.393519164982806</v>
      </c>
      <c r="F41" s="37">
        <f t="shared" si="3"/>
        <v>94.24</v>
      </c>
      <c r="G41" s="37">
        <f t="shared" si="2"/>
        <v>2944.3278092214618</v>
      </c>
    </row>
    <row r="42" spans="1:7" x14ac:dyDescent="0.25">
      <c r="A42" s="36">
        <f t="shared" si="4"/>
        <v>44652</v>
      </c>
      <c r="B42" s="19">
        <v>28</v>
      </c>
      <c r="C42" s="8">
        <f t="shared" si="5"/>
        <v>2944.3278092214618</v>
      </c>
      <c r="D42" s="37">
        <f t="shared" si="0"/>
        <v>9.57</v>
      </c>
      <c r="E42" s="37">
        <f t="shared" si="1"/>
        <v>84.667798102268989</v>
      </c>
      <c r="F42" s="37">
        <f t="shared" si="3"/>
        <v>94.24</v>
      </c>
      <c r="G42" s="37">
        <f t="shared" si="2"/>
        <v>2859.6600111191929</v>
      </c>
    </row>
    <row r="43" spans="1:7" x14ac:dyDescent="0.25">
      <c r="A43" s="36">
        <f t="shared" si="4"/>
        <v>44682</v>
      </c>
      <c r="B43" s="19">
        <v>29</v>
      </c>
      <c r="C43" s="8">
        <f t="shared" si="5"/>
        <v>2859.6600111191929</v>
      </c>
      <c r="D43" s="37">
        <f t="shared" si="0"/>
        <v>9.2899999999999991</v>
      </c>
      <c r="E43" s="37">
        <f t="shared" si="1"/>
        <v>84.942968446101375</v>
      </c>
      <c r="F43" s="37">
        <f t="shared" si="3"/>
        <v>94.24</v>
      </c>
      <c r="G43" s="37">
        <f t="shared" si="2"/>
        <v>2774.7170426730913</v>
      </c>
    </row>
    <row r="44" spans="1:7" x14ac:dyDescent="0.25">
      <c r="A44" s="36">
        <f t="shared" si="4"/>
        <v>44713</v>
      </c>
      <c r="B44" s="19">
        <v>30</v>
      </c>
      <c r="C44" s="8">
        <f t="shared" si="5"/>
        <v>2774.7170426730913</v>
      </c>
      <c r="D44" s="37">
        <f t="shared" si="0"/>
        <v>9.02</v>
      </c>
      <c r="E44" s="37">
        <f t="shared" si="1"/>
        <v>85.219033093551204</v>
      </c>
      <c r="F44" s="37">
        <f t="shared" si="3"/>
        <v>94.24</v>
      </c>
      <c r="G44" s="37">
        <f t="shared" si="2"/>
        <v>2689.4980095795399</v>
      </c>
    </row>
    <row r="45" spans="1:7" x14ac:dyDescent="0.25">
      <c r="A45" s="36">
        <f t="shared" si="4"/>
        <v>44743</v>
      </c>
      <c r="B45" s="19">
        <v>31</v>
      </c>
      <c r="C45" s="8">
        <f t="shared" si="5"/>
        <v>2689.4980095795399</v>
      </c>
      <c r="D45" s="37">
        <f t="shared" si="0"/>
        <v>8.74</v>
      </c>
      <c r="E45" s="37">
        <f t="shared" si="1"/>
        <v>85.495994951105246</v>
      </c>
      <c r="F45" s="37">
        <f t="shared" si="3"/>
        <v>94.24</v>
      </c>
      <c r="G45" s="37">
        <f t="shared" si="2"/>
        <v>2604.0020146284346</v>
      </c>
    </row>
    <row r="46" spans="1:7" x14ac:dyDescent="0.25">
      <c r="A46" s="36">
        <f t="shared" si="4"/>
        <v>44774</v>
      </c>
      <c r="B46" s="19">
        <v>32</v>
      </c>
      <c r="C46" s="8">
        <f t="shared" si="5"/>
        <v>2604.0020146284346</v>
      </c>
      <c r="D46" s="37">
        <f t="shared" si="0"/>
        <v>8.4600000000000009</v>
      </c>
      <c r="E46" s="37">
        <f t="shared" si="1"/>
        <v>85.77385693469634</v>
      </c>
      <c r="F46" s="37">
        <f t="shared" si="3"/>
        <v>94.24</v>
      </c>
      <c r="G46" s="37">
        <f t="shared" si="2"/>
        <v>2518.2281576937385</v>
      </c>
    </row>
    <row r="47" spans="1:7" x14ac:dyDescent="0.25">
      <c r="A47" s="36">
        <f t="shared" si="4"/>
        <v>44805</v>
      </c>
      <c r="B47" s="19">
        <v>33</v>
      </c>
      <c r="C47" s="8">
        <f t="shared" si="5"/>
        <v>2518.2281576937385</v>
      </c>
      <c r="D47" s="37">
        <f t="shared" si="0"/>
        <v>8.18</v>
      </c>
      <c r="E47" s="37">
        <f t="shared" si="1"/>
        <v>86.052621969734105</v>
      </c>
      <c r="F47" s="37">
        <f t="shared" si="3"/>
        <v>94.24</v>
      </c>
      <c r="G47" s="37">
        <f t="shared" si="2"/>
        <v>2432.1755357240045</v>
      </c>
    </row>
    <row r="48" spans="1:7" x14ac:dyDescent="0.25">
      <c r="A48" s="36">
        <f t="shared" si="4"/>
        <v>44835</v>
      </c>
      <c r="B48" s="19">
        <v>34</v>
      </c>
      <c r="C48" s="8">
        <f t="shared" si="5"/>
        <v>2432.1755357240045</v>
      </c>
      <c r="D48" s="37">
        <f t="shared" si="0"/>
        <v>7.9</v>
      </c>
      <c r="E48" s="37">
        <f t="shared" si="1"/>
        <v>86.332292991135745</v>
      </c>
      <c r="F48" s="37">
        <f t="shared" si="3"/>
        <v>94.24</v>
      </c>
      <c r="G48" s="37">
        <f t="shared" si="2"/>
        <v>2345.8432427328689</v>
      </c>
    </row>
    <row r="49" spans="1:7" x14ac:dyDescent="0.25">
      <c r="A49" s="36">
        <f t="shared" si="4"/>
        <v>44866</v>
      </c>
      <c r="B49" s="19">
        <v>35</v>
      </c>
      <c r="C49" s="8">
        <f t="shared" si="5"/>
        <v>2345.8432427328689</v>
      </c>
      <c r="D49" s="37">
        <f t="shared" si="0"/>
        <v>7.62</v>
      </c>
      <c r="E49" s="37">
        <f t="shared" si="1"/>
        <v>86.612872943356919</v>
      </c>
      <c r="F49" s="37">
        <f t="shared" si="3"/>
        <v>94.24</v>
      </c>
      <c r="G49" s="37">
        <f t="shared" si="2"/>
        <v>2259.2303697895122</v>
      </c>
    </row>
    <row r="50" spans="1:7" x14ac:dyDescent="0.25">
      <c r="A50" s="36">
        <f t="shared" si="4"/>
        <v>44896</v>
      </c>
      <c r="B50" s="19">
        <v>36</v>
      </c>
      <c r="C50" s="8">
        <f t="shared" si="5"/>
        <v>2259.2303697895122</v>
      </c>
      <c r="D50" s="37">
        <f t="shared" si="0"/>
        <v>7.34</v>
      </c>
      <c r="E50" s="37">
        <f t="shared" si="1"/>
        <v>86.894364780422833</v>
      </c>
      <c r="F50" s="37">
        <f t="shared" si="3"/>
        <v>94.24</v>
      </c>
      <c r="G50" s="37">
        <f t="shared" si="2"/>
        <v>2172.3360050090896</v>
      </c>
    </row>
    <row r="51" spans="1:7" x14ac:dyDescent="0.25">
      <c r="A51" s="36">
        <f t="shared" si="4"/>
        <v>44927</v>
      </c>
      <c r="B51" s="19">
        <v>37</v>
      </c>
      <c r="C51" s="8">
        <f t="shared" si="5"/>
        <v>2172.3360050090896</v>
      </c>
      <c r="D51" s="37">
        <f t="shared" si="0"/>
        <v>7.06</v>
      </c>
      <c r="E51" s="37">
        <f t="shared" si="1"/>
        <v>87.176771465959206</v>
      </c>
      <c r="F51" s="37">
        <f t="shared" si="3"/>
        <v>94.24</v>
      </c>
      <c r="G51" s="37">
        <f t="shared" si="2"/>
        <v>2085.1592335431305</v>
      </c>
    </row>
    <row r="52" spans="1:7" x14ac:dyDescent="0.25">
      <c r="A52" s="36">
        <f t="shared" si="4"/>
        <v>44958</v>
      </c>
      <c r="B52" s="19">
        <v>38</v>
      </c>
      <c r="C52" s="8">
        <f t="shared" si="5"/>
        <v>2085.1592335431305</v>
      </c>
      <c r="D52" s="37">
        <f t="shared" si="0"/>
        <v>6.78</v>
      </c>
      <c r="E52" s="37">
        <f t="shared" si="1"/>
        <v>87.460095973223574</v>
      </c>
      <c r="F52" s="37">
        <f t="shared" si="3"/>
        <v>94.24</v>
      </c>
      <c r="G52" s="37">
        <f t="shared" si="2"/>
        <v>1997.699137569907</v>
      </c>
    </row>
    <row r="53" spans="1:7" x14ac:dyDescent="0.25">
      <c r="A53" s="36">
        <f t="shared" si="4"/>
        <v>44986</v>
      </c>
      <c r="B53" s="19">
        <v>39</v>
      </c>
      <c r="C53" s="8">
        <f t="shared" si="5"/>
        <v>1997.699137569907</v>
      </c>
      <c r="D53" s="37">
        <f t="shared" si="0"/>
        <v>6.49</v>
      </c>
      <c r="E53" s="37">
        <f t="shared" si="1"/>
        <v>87.744341285136557</v>
      </c>
      <c r="F53" s="37">
        <f t="shared" si="3"/>
        <v>94.24</v>
      </c>
      <c r="G53" s="37">
        <f t="shared" si="2"/>
        <v>1909.9547962847705</v>
      </c>
    </row>
    <row r="54" spans="1:7" x14ac:dyDescent="0.25">
      <c r="A54" s="36">
        <f t="shared" si="4"/>
        <v>45017</v>
      </c>
      <c r="B54" s="19">
        <v>40</v>
      </c>
      <c r="C54" s="8">
        <f t="shared" si="5"/>
        <v>1909.9547962847705</v>
      </c>
      <c r="D54" s="37">
        <f t="shared" si="0"/>
        <v>6.21</v>
      </c>
      <c r="E54" s="37">
        <f t="shared" si="1"/>
        <v>88.029510394313249</v>
      </c>
      <c r="F54" s="37">
        <f t="shared" si="3"/>
        <v>94.24</v>
      </c>
      <c r="G54" s="37">
        <f t="shared" si="2"/>
        <v>1821.9252858904572</v>
      </c>
    </row>
    <row r="55" spans="1:7" x14ac:dyDescent="0.25">
      <c r="A55" s="36">
        <f t="shared" si="4"/>
        <v>45047</v>
      </c>
      <c r="B55" s="19">
        <v>41</v>
      </c>
      <c r="C55" s="8">
        <f t="shared" si="5"/>
        <v>1821.9252858904572</v>
      </c>
      <c r="D55" s="37">
        <f t="shared" si="0"/>
        <v>5.92</v>
      </c>
      <c r="E55" s="37">
        <f t="shared" si="1"/>
        <v>88.315606303094768</v>
      </c>
      <c r="F55" s="37">
        <f t="shared" si="3"/>
        <v>94.24</v>
      </c>
      <c r="G55" s="37">
        <f t="shared" si="2"/>
        <v>1733.6096795873625</v>
      </c>
    </row>
    <row r="56" spans="1:7" x14ac:dyDescent="0.25">
      <c r="A56" s="36">
        <f t="shared" si="4"/>
        <v>45078</v>
      </c>
      <c r="B56" s="19">
        <v>42</v>
      </c>
      <c r="C56" s="8">
        <f t="shared" si="5"/>
        <v>1733.6096795873625</v>
      </c>
      <c r="D56" s="37">
        <f t="shared" si="0"/>
        <v>5.63</v>
      </c>
      <c r="E56" s="37">
        <f t="shared" si="1"/>
        <v>88.602632023579829</v>
      </c>
      <c r="F56" s="37">
        <f t="shared" si="3"/>
        <v>94.24</v>
      </c>
      <c r="G56" s="37">
        <f t="shared" si="2"/>
        <v>1645.0070475637826</v>
      </c>
    </row>
    <row r="57" spans="1:7" x14ac:dyDescent="0.25">
      <c r="A57" s="36">
        <f t="shared" si="4"/>
        <v>45108</v>
      </c>
      <c r="B57" s="19">
        <v>43</v>
      </c>
      <c r="C57" s="8">
        <f t="shared" si="5"/>
        <v>1645.0070475637826</v>
      </c>
      <c r="D57" s="37">
        <f t="shared" si="0"/>
        <v>5.35</v>
      </c>
      <c r="E57" s="37">
        <f t="shared" si="1"/>
        <v>88.890590577656454</v>
      </c>
      <c r="F57" s="37">
        <f t="shared" si="3"/>
        <v>94.24</v>
      </c>
      <c r="G57" s="37">
        <f t="shared" si="2"/>
        <v>1556.1164569861262</v>
      </c>
    </row>
    <row r="58" spans="1:7" x14ac:dyDescent="0.25">
      <c r="A58" s="36">
        <f t="shared" si="4"/>
        <v>45139</v>
      </c>
      <c r="B58" s="19">
        <v>44</v>
      </c>
      <c r="C58" s="8">
        <f t="shared" si="5"/>
        <v>1556.1164569861262</v>
      </c>
      <c r="D58" s="37">
        <f t="shared" si="0"/>
        <v>5.0599999999999996</v>
      </c>
      <c r="E58" s="37">
        <f t="shared" si="1"/>
        <v>89.179484997033839</v>
      </c>
      <c r="F58" s="37">
        <f t="shared" si="3"/>
        <v>94.24</v>
      </c>
      <c r="G58" s="37">
        <f t="shared" si="2"/>
        <v>1466.9369719890924</v>
      </c>
    </row>
    <row r="59" spans="1:7" x14ac:dyDescent="0.25">
      <c r="A59" s="36">
        <f t="shared" si="4"/>
        <v>45170</v>
      </c>
      <c r="B59" s="19">
        <v>45</v>
      </c>
      <c r="C59" s="8">
        <f t="shared" si="5"/>
        <v>1466.9369719890924</v>
      </c>
      <c r="D59" s="37">
        <f t="shared" si="0"/>
        <v>4.7699999999999996</v>
      </c>
      <c r="E59" s="37">
        <f t="shared" si="1"/>
        <v>89.469318323274194</v>
      </c>
      <c r="F59" s="37">
        <f t="shared" si="3"/>
        <v>94.24</v>
      </c>
      <c r="G59" s="37">
        <f t="shared" si="2"/>
        <v>1377.4676536658183</v>
      </c>
    </row>
    <row r="60" spans="1:7" x14ac:dyDescent="0.25">
      <c r="A60" s="36">
        <f t="shared" si="4"/>
        <v>45200</v>
      </c>
      <c r="B60" s="19">
        <v>46</v>
      </c>
      <c r="C60" s="8">
        <f t="shared" si="5"/>
        <v>1377.4676536658183</v>
      </c>
      <c r="D60" s="37">
        <f t="shared" si="0"/>
        <v>4.4800000000000004</v>
      </c>
      <c r="E60" s="37">
        <f t="shared" si="1"/>
        <v>89.760093607824842</v>
      </c>
      <c r="F60" s="37">
        <f t="shared" si="3"/>
        <v>94.24</v>
      </c>
      <c r="G60" s="37">
        <f t="shared" si="2"/>
        <v>1287.7075600579933</v>
      </c>
    </row>
    <row r="61" spans="1:7" x14ac:dyDescent="0.25">
      <c r="A61" s="36">
        <f t="shared" si="4"/>
        <v>45231</v>
      </c>
      <c r="B61" s="19">
        <v>47</v>
      </c>
      <c r="C61" s="8">
        <f t="shared" si="5"/>
        <v>1287.7075600579933</v>
      </c>
      <c r="D61" s="37">
        <f t="shared" si="0"/>
        <v>4.1900000000000004</v>
      </c>
      <c r="E61" s="37">
        <f t="shared" si="1"/>
        <v>90.051813912050278</v>
      </c>
      <c r="F61" s="37">
        <f t="shared" si="3"/>
        <v>94.24</v>
      </c>
      <c r="G61" s="37">
        <f t="shared" si="2"/>
        <v>1197.6557461459431</v>
      </c>
    </row>
    <row r="62" spans="1:7" x14ac:dyDescent="0.25">
      <c r="A62" s="36">
        <f t="shared" si="4"/>
        <v>45261</v>
      </c>
      <c r="B62" s="19">
        <v>48</v>
      </c>
      <c r="C62" s="8">
        <f t="shared" si="5"/>
        <v>1197.6557461459431</v>
      </c>
      <c r="D62" s="37">
        <f t="shared" si="0"/>
        <v>3.89</v>
      </c>
      <c r="E62" s="37">
        <f t="shared" si="1"/>
        <v>90.344482307264443</v>
      </c>
      <c r="F62" s="37">
        <f t="shared" si="3"/>
        <v>94.24</v>
      </c>
      <c r="G62" s="37">
        <f t="shared" si="2"/>
        <v>1107.3112638386788</v>
      </c>
    </row>
    <row r="63" spans="1:7" x14ac:dyDescent="0.25">
      <c r="A63" s="36">
        <f t="shared" si="4"/>
        <v>45292</v>
      </c>
      <c r="B63" s="19">
        <v>49</v>
      </c>
      <c r="C63" s="8">
        <f t="shared" si="5"/>
        <v>1107.3112638386788</v>
      </c>
      <c r="D63" s="37">
        <f t="shared" si="0"/>
        <v>3.6</v>
      </c>
      <c r="E63" s="37">
        <f t="shared" si="1"/>
        <v>90.638101874763052</v>
      </c>
      <c r="F63" s="37">
        <f t="shared" si="3"/>
        <v>94.24</v>
      </c>
      <c r="G63" s="37">
        <f t="shared" si="2"/>
        <v>1016.6731619639157</v>
      </c>
    </row>
    <row r="64" spans="1:7" x14ac:dyDescent="0.25">
      <c r="A64" s="36">
        <f t="shared" si="4"/>
        <v>45323</v>
      </c>
      <c r="B64" s="19">
        <v>50</v>
      </c>
      <c r="C64" s="8">
        <f t="shared" si="5"/>
        <v>1016.6731619639157</v>
      </c>
      <c r="D64" s="37">
        <f t="shared" si="0"/>
        <v>3.3</v>
      </c>
      <c r="E64" s="37">
        <f t="shared" si="1"/>
        <v>90.932675705856028</v>
      </c>
      <c r="F64" s="37">
        <f t="shared" si="3"/>
        <v>94.24</v>
      </c>
      <c r="G64" s="37">
        <f t="shared" si="2"/>
        <v>925.74048625805972</v>
      </c>
    </row>
    <row r="65" spans="1:7" x14ac:dyDescent="0.25">
      <c r="A65" s="36">
        <f t="shared" si="4"/>
        <v>45352</v>
      </c>
      <c r="B65" s="19">
        <v>51</v>
      </c>
      <c r="C65" s="8">
        <f t="shared" si="5"/>
        <v>925.74048625805972</v>
      </c>
      <c r="D65" s="37">
        <f t="shared" si="0"/>
        <v>3.01</v>
      </c>
      <c r="E65" s="37">
        <f t="shared" si="1"/>
        <v>91.228206901900066</v>
      </c>
      <c r="F65" s="37">
        <f t="shared" si="3"/>
        <v>94.24</v>
      </c>
      <c r="G65" s="37">
        <f t="shared" si="2"/>
        <v>834.51227935615964</v>
      </c>
    </row>
    <row r="66" spans="1:7" x14ac:dyDescent="0.25">
      <c r="A66" s="36">
        <f t="shared" si="4"/>
        <v>45383</v>
      </c>
      <c r="B66" s="19">
        <v>52</v>
      </c>
      <c r="C66" s="8">
        <f t="shared" si="5"/>
        <v>834.51227935615964</v>
      </c>
      <c r="D66" s="37">
        <f t="shared" si="0"/>
        <v>2.71</v>
      </c>
      <c r="E66" s="37">
        <f t="shared" si="1"/>
        <v>91.524698574331225</v>
      </c>
      <c r="F66" s="37">
        <f t="shared" si="3"/>
        <v>94.24</v>
      </c>
      <c r="G66" s="37">
        <f t="shared" si="2"/>
        <v>742.98758078182846</v>
      </c>
    </row>
    <row r="67" spans="1:7" x14ac:dyDescent="0.25">
      <c r="A67" s="36">
        <f t="shared" si="4"/>
        <v>45413</v>
      </c>
      <c r="B67" s="19">
        <v>53</v>
      </c>
      <c r="C67" s="8">
        <f t="shared" si="5"/>
        <v>742.98758078182846</v>
      </c>
      <c r="D67" s="37">
        <f t="shared" si="0"/>
        <v>2.41</v>
      </c>
      <c r="E67" s="37">
        <f t="shared" si="1"/>
        <v>91.822153844697809</v>
      </c>
      <c r="F67" s="37">
        <f t="shared" si="3"/>
        <v>94.24</v>
      </c>
      <c r="G67" s="37">
        <f t="shared" si="2"/>
        <v>651.16542693713063</v>
      </c>
    </row>
    <row r="68" spans="1:7" x14ac:dyDescent="0.25">
      <c r="A68" s="36">
        <f t="shared" si="4"/>
        <v>45444</v>
      </c>
      <c r="B68" s="19">
        <v>54</v>
      </c>
      <c r="C68" s="8">
        <f t="shared" si="5"/>
        <v>651.16542693713063</v>
      </c>
      <c r="D68" s="37">
        <f t="shared" si="0"/>
        <v>2.12</v>
      </c>
      <c r="E68" s="37">
        <f t="shared" si="1"/>
        <v>92.120575844693079</v>
      </c>
      <c r="F68" s="37">
        <f t="shared" si="3"/>
        <v>94.24</v>
      </c>
      <c r="G68" s="37">
        <f t="shared" si="2"/>
        <v>559.04485109243751</v>
      </c>
    </row>
    <row r="69" spans="1:7" x14ac:dyDescent="0.25">
      <c r="A69" s="36">
        <f t="shared" si="4"/>
        <v>45474</v>
      </c>
      <c r="B69" s="19">
        <v>55</v>
      </c>
      <c r="C69" s="8">
        <f t="shared" si="5"/>
        <v>559.04485109243751</v>
      </c>
      <c r="D69" s="37">
        <f t="shared" si="0"/>
        <v>1.82</v>
      </c>
      <c r="E69" s="37">
        <f t="shared" si="1"/>
        <v>92.419967716188339</v>
      </c>
      <c r="F69" s="37">
        <f t="shared" si="3"/>
        <v>94.24</v>
      </c>
      <c r="G69" s="37">
        <f t="shared" si="2"/>
        <v>466.62488337624916</v>
      </c>
    </row>
    <row r="70" spans="1:7" x14ac:dyDescent="0.25">
      <c r="A70" s="36">
        <f t="shared" si="4"/>
        <v>45505</v>
      </c>
      <c r="B70" s="19">
        <v>56</v>
      </c>
      <c r="C70" s="8">
        <f t="shared" si="5"/>
        <v>466.62488337624916</v>
      </c>
      <c r="D70" s="37">
        <f t="shared" si="0"/>
        <v>1.52</v>
      </c>
      <c r="E70" s="37">
        <f t="shared" si="1"/>
        <v>92.720332611265945</v>
      </c>
      <c r="F70" s="37">
        <f t="shared" si="3"/>
        <v>94.24</v>
      </c>
      <c r="G70" s="37">
        <f t="shared" si="2"/>
        <v>373.90455076498324</v>
      </c>
    </row>
    <row r="71" spans="1:7" x14ac:dyDescent="0.25">
      <c r="A71" s="36">
        <f t="shared" si="4"/>
        <v>45536</v>
      </c>
      <c r="B71" s="19">
        <v>57</v>
      </c>
      <c r="C71" s="8">
        <f t="shared" si="5"/>
        <v>373.90455076498324</v>
      </c>
      <c r="D71" s="37">
        <f t="shared" si="0"/>
        <v>1.22</v>
      </c>
      <c r="E71" s="37">
        <f t="shared" si="1"/>
        <v>93.021673692252563</v>
      </c>
      <c r="F71" s="37">
        <f t="shared" si="3"/>
        <v>94.24</v>
      </c>
      <c r="G71" s="37">
        <f t="shared" si="2"/>
        <v>280.88287707273071</v>
      </c>
    </row>
    <row r="72" spans="1:7" x14ac:dyDescent="0.25">
      <c r="A72" s="36">
        <f t="shared" si="4"/>
        <v>45566</v>
      </c>
      <c r="B72" s="19">
        <v>58</v>
      </c>
      <c r="C72" s="8">
        <f t="shared" si="5"/>
        <v>280.88287707273071</v>
      </c>
      <c r="D72" s="37">
        <f t="shared" si="0"/>
        <v>0.91</v>
      </c>
      <c r="E72" s="37">
        <f t="shared" si="1"/>
        <v>93.323994131752386</v>
      </c>
      <c r="F72" s="37">
        <f t="shared" si="3"/>
        <v>94.24</v>
      </c>
      <c r="G72" s="37">
        <f t="shared" si="2"/>
        <v>187.55888294097832</v>
      </c>
    </row>
    <row r="73" spans="1:7" x14ac:dyDescent="0.25">
      <c r="A73" s="36">
        <f t="shared" si="4"/>
        <v>45597</v>
      </c>
      <c r="B73" s="19">
        <v>59</v>
      </c>
      <c r="C73" s="8">
        <f t="shared" si="5"/>
        <v>187.55888294097832</v>
      </c>
      <c r="D73" s="37">
        <f t="shared" si="0"/>
        <v>0.61</v>
      </c>
      <c r="E73" s="37">
        <f t="shared" si="1"/>
        <v>93.627297112680566</v>
      </c>
      <c r="F73" s="37">
        <f t="shared" si="3"/>
        <v>94.24</v>
      </c>
      <c r="G73" s="37">
        <f t="shared" si="2"/>
        <v>93.931585828297756</v>
      </c>
    </row>
    <row r="74" spans="1:7" x14ac:dyDescent="0.25">
      <c r="A74" s="36">
        <f t="shared" si="4"/>
        <v>45627</v>
      </c>
      <c r="B74" s="19">
        <v>60</v>
      </c>
      <c r="C74" s="8">
        <f>G73</f>
        <v>93.931585828297756</v>
      </c>
      <c r="D74" s="37">
        <f>ROUND(C74*$E$11/12,2)</f>
        <v>0.31</v>
      </c>
      <c r="E74" s="37">
        <f t="shared" si="1"/>
        <v>93.931585828296789</v>
      </c>
      <c r="F74" s="37">
        <f t="shared" si="3"/>
        <v>94.24</v>
      </c>
      <c r="G74" s="37">
        <f>C74-E74</f>
        <v>9.6633812063373625E-13</v>
      </c>
    </row>
    <row r="75" spans="1:7" x14ac:dyDescent="0.25">
      <c r="A75" s="36">
        <f t="shared" si="4"/>
        <v>45658</v>
      </c>
      <c r="B75" s="19">
        <v>61</v>
      </c>
      <c r="C75" s="8">
        <f t="shared" ref="C75:C134" si="6">G74</f>
        <v>9.6633812063373625E-13</v>
      </c>
      <c r="D75" s="37">
        <f t="shared" ref="D75:D134" si="7">ROUND(C75*$E$11/12,2)</f>
        <v>0</v>
      </c>
      <c r="E75" s="37" t="e">
        <f t="shared" si="1"/>
        <v>#NUM!</v>
      </c>
      <c r="F75" s="37">
        <f t="shared" si="3"/>
        <v>94.24</v>
      </c>
      <c r="G75" s="37" t="e">
        <f t="shared" ref="G75:G134" si="8">C75-E75</f>
        <v>#NUM!</v>
      </c>
    </row>
    <row r="76" spans="1:7" x14ac:dyDescent="0.25">
      <c r="A76" s="36">
        <f t="shared" si="4"/>
        <v>45689</v>
      </c>
      <c r="B76" s="19">
        <v>62</v>
      </c>
      <c r="C76" s="8" t="e">
        <f t="shared" si="6"/>
        <v>#NUM!</v>
      </c>
      <c r="D76" s="37" t="e">
        <f t="shared" si="7"/>
        <v>#NUM!</v>
      </c>
      <c r="E76" s="37" t="e">
        <f t="shared" si="1"/>
        <v>#NUM!</v>
      </c>
      <c r="F76" s="37">
        <f t="shared" si="3"/>
        <v>94.24</v>
      </c>
      <c r="G76" s="37" t="e">
        <f t="shared" si="8"/>
        <v>#NUM!</v>
      </c>
    </row>
    <row r="77" spans="1:7" x14ac:dyDescent="0.25">
      <c r="A77" s="36">
        <f t="shared" si="4"/>
        <v>45717</v>
      </c>
      <c r="B77" s="19">
        <v>63</v>
      </c>
      <c r="C77" s="8" t="e">
        <f t="shared" si="6"/>
        <v>#NUM!</v>
      </c>
      <c r="D77" s="37" t="e">
        <f t="shared" si="7"/>
        <v>#NUM!</v>
      </c>
      <c r="E77" s="37" t="e">
        <f t="shared" si="1"/>
        <v>#NUM!</v>
      </c>
      <c r="F77" s="37">
        <f t="shared" si="3"/>
        <v>94.24</v>
      </c>
      <c r="G77" s="37" t="e">
        <f t="shared" si="8"/>
        <v>#NUM!</v>
      </c>
    </row>
    <row r="78" spans="1:7" x14ac:dyDescent="0.25">
      <c r="A78" s="36">
        <f t="shared" si="4"/>
        <v>45748</v>
      </c>
      <c r="B78" s="19">
        <v>64</v>
      </c>
      <c r="C78" s="8" t="e">
        <f t="shared" si="6"/>
        <v>#NUM!</v>
      </c>
      <c r="D78" s="37" t="e">
        <f t="shared" si="7"/>
        <v>#NUM!</v>
      </c>
      <c r="E78" s="37" t="e">
        <f t="shared" si="1"/>
        <v>#NUM!</v>
      </c>
      <c r="F78" s="37">
        <f t="shared" si="3"/>
        <v>94.24</v>
      </c>
      <c r="G78" s="37" t="e">
        <f t="shared" si="8"/>
        <v>#NUM!</v>
      </c>
    </row>
    <row r="79" spans="1:7" x14ac:dyDescent="0.25">
      <c r="A79" s="36">
        <f t="shared" si="4"/>
        <v>45778</v>
      </c>
      <c r="B79" s="19">
        <v>65</v>
      </c>
      <c r="C79" s="8" t="e">
        <f t="shared" si="6"/>
        <v>#NUM!</v>
      </c>
      <c r="D79" s="37" t="e">
        <f t="shared" si="7"/>
        <v>#NUM!</v>
      </c>
      <c r="E79" s="37" t="e">
        <f t="shared" si="1"/>
        <v>#NUM!</v>
      </c>
      <c r="F79" s="37">
        <f t="shared" si="3"/>
        <v>94.24</v>
      </c>
      <c r="G79" s="37" t="e">
        <f t="shared" si="8"/>
        <v>#NUM!</v>
      </c>
    </row>
    <row r="80" spans="1:7" x14ac:dyDescent="0.25">
      <c r="A80" s="36">
        <f t="shared" si="4"/>
        <v>45809</v>
      </c>
      <c r="B80" s="19">
        <v>66</v>
      </c>
      <c r="C80" s="8" t="e">
        <f t="shared" si="6"/>
        <v>#NUM!</v>
      </c>
      <c r="D80" s="37" t="e">
        <f t="shared" si="7"/>
        <v>#NUM!</v>
      </c>
      <c r="E80" s="37" t="e">
        <f t="shared" ref="E80:E134" si="9">PPMT($E$11/12,B80,$E$7,-$E$8,$E$9,0)</f>
        <v>#NUM!</v>
      </c>
      <c r="F80" s="37">
        <f t="shared" si="3"/>
        <v>94.24</v>
      </c>
      <c r="G80" s="37" t="e">
        <f t="shared" si="8"/>
        <v>#NUM!</v>
      </c>
    </row>
    <row r="81" spans="1:7" x14ac:dyDescent="0.25">
      <c r="A81" s="36">
        <f t="shared" si="4"/>
        <v>45839</v>
      </c>
      <c r="B81" s="19">
        <v>67</v>
      </c>
      <c r="C81" s="8" t="e">
        <f t="shared" si="6"/>
        <v>#NUM!</v>
      </c>
      <c r="D81" s="37" t="e">
        <f t="shared" si="7"/>
        <v>#NUM!</v>
      </c>
      <c r="E81" s="37" t="e">
        <f t="shared" si="9"/>
        <v>#NUM!</v>
      </c>
      <c r="F81" s="37">
        <f t="shared" ref="F81:F134" si="10">F80</f>
        <v>94.24</v>
      </c>
      <c r="G81" s="37" t="e">
        <f t="shared" si="8"/>
        <v>#NUM!</v>
      </c>
    </row>
    <row r="82" spans="1:7" x14ac:dyDescent="0.25">
      <c r="A82" s="36">
        <f t="shared" ref="A82:A134" si="11">EDATE(A81,1)</f>
        <v>45870</v>
      </c>
      <c r="B82" s="19">
        <v>68</v>
      </c>
      <c r="C82" s="8" t="e">
        <f t="shared" si="6"/>
        <v>#NUM!</v>
      </c>
      <c r="D82" s="37" t="e">
        <f t="shared" si="7"/>
        <v>#NUM!</v>
      </c>
      <c r="E82" s="37" t="e">
        <f t="shared" si="9"/>
        <v>#NUM!</v>
      </c>
      <c r="F82" s="37">
        <f t="shared" si="10"/>
        <v>94.24</v>
      </c>
      <c r="G82" s="37" t="e">
        <f t="shared" si="8"/>
        <v>#NUM!</v>
      </c>
    </row>
    <row r="83" spans="1:7" x14ac:dyDescent="0.25">
      <c r="A83" s="36">
        <f t="shared" si="11"/>
        <v>45901</v>
      </c>
      <c r="B83" s="19">
        <v>69</v>
      </c>
      <c r="C83" s="8" t="e">
        <f t="shared" si="6"/>
        <v>#NUM!</v>
      </c>
      <c r="D83" s="37" t="e">
        <f t="shared" si="7"/>
        <v>#NUM!</v>
      </c>
      <c r="E83" s="37" t="e">
        <f t="shared" si="9"/>
        <v>#NUM!</v>
      </c>
      <c r="F83" s="37">
        <f t="shared" si="10"/>
        <v>94.24</v>
      </c>
      <c r="G83" s="37" t="e">
        <f t="shared" si="8"/>
        <v>#NUM!</v>
      </c>
    </row>
    <row r="84" spans="1:7" x14ac:dyDescent="0.25">
      <c r="A84" s="36">
        <f t="shared" si="11"/>
        <v>45931</v>
      </c>
      <c r="B84" s="19">
        <v>70</v>
      </c>
      <c r="C84" s="8" t="e">
        <f t="shared" si="6"/>
        <v>#NUM!</v>
      </c>
      <c r="D84" s="37" t="e">
        <f t="shared" si="7"/>
        <v>#NUM!</v>
      </c>
      <c r="E84" s="37" t="e">
        <f t="shared" si="9"/>
        <v>#NUM!</v>
      </c>
      <c r="F84" s="37">
        <f t="shared" si="10"/>
        <v>94.24</v>
      </c>
      <c r="G84" s="37" t="e">
        <f t="shared" si="8"/>
        <v>#NUM!</v>
      </c>
    </row>
    <row r="85" spans="1:7" x14ac:dyDescent="0.25">
      <c r="A85" s="36">
        <f t="shared" si="11"/>
        <v>45962</v>
      </c>
      <c r="B85" s="19">
        <v>71</v>
      </c>
      <c r="C85" s="8" t="e">
        <f t="shared" si="6"/>
        <v>#NUM!</v>
      </c>
      <c r="D85" s="37" t="e">
        <f t="shared" si="7"/>
        <v>#NUM!</v>
      </c>
      <c r="E85" s="37" t="e">
        <f t="shared" si="9"/>
        <v>#NUM!</v>
      </c>
      <c r="F85" s="37">
        <f t="shared" si="10"/>
        <v>94.24</v>
      </c>
      <c r="G85" s="37" t="e">
        <f t="shared" si="8"/>
        <v>#NUM!</v>
      </c>
    </row>
    <row r="86" spans="1:7" x14ac:dyDescent="0.25">
      <c r="A86" s="36">
        <f t="shared" si="11"/>
        <v>45992</v>
      </c>
      <c r="B86" s="19">
        <v>72</v>
      </c>
      <c r="C86" s="8" t="e">
        <f t="shared" si="6"/>
        <v>#NUM!</v>
      </c>
      <c r="D86" s="37" t="e">
        <f t="shared" si="7"/>
        <v>#NUM!</v>
      </c>
      <c r="E86" s="37" t="e">
        <f t="shared" si="9"/>
        <v>#NUM!</v>
      </c>
      <c r="F86" s="37">
        <f t="shared" si="10"/>
        <v>94.24</v>
      </c>
      <c r="G86" s="37" t="e">
        <f t="shared" si="8"/>
        <v>#NUM!</v>
      </c>
    </row>
    <row r="87" spans="1:7" x14ac:dyDescent="0.25">
      <c r="A87" s="36">
        <f t="shared" si="11"/>
        <v>46023</v>
      </c>
      <c r="B87" s="19">
        <v>73</v>
      </c>
      <c r="C87" s="8" t="e">
        <f t="shared" si="6"/>
        <v>#NUM!</v>
      </c>
      <c r="D87" s="37" t="e">
        <f t="shared" si="7"/>
        <v>#NUM!</v>
      </c>
      <c r="E87" s="37" t="e">
        <f t="shared" si="9"/>
        <v>#NUM!</v>
      </c>
      <c r="F87" s="37">
        <f t="shared" si="10"/>
        <v>94.24</v>
      </c>
      <c r="G87" s="37" t="e">
        <f t="shared" si="8"/>
        <v>#NUM!</v>
      </c>
    </row>
    <row r="88" spans="1:7" x14ac:dyDescent="0.25">
      <c r="A88" s="36">
        <f t="shared" si="11"/>
        <v>46054</v>
      </c>
      <c r="B88" s="19">
        <v>74</v>
      </c>
      <c r="C88" s="8" t="e">
        <f t="shared" si="6"/>
        <v>#NUM!</v>
      </c>
      <c r="D88" s="37" t="e">
        <f t="shared" si="7"/>
        <v>#NUM!</v>
      </c>
      <c r="E88" s="37" t="e">
        <f t="shared" si="9"/>
        <v>#NUM!</v>
      </c>
      <c r="F88" s="37">
        <f t="shared" si="10"/>
        <v>94.24</v>
      </c>
      <c r="G88" s="37" t="e">
        <f t="shared" si="8"/>
        <v>#NUM!</v>
      </c>
    </row>
    <row r="89" spans="1:7" x14ac:dyDescent="0.25">
      <c r="A89" s="36">
        <f t="shared" si="11"/>
        <v>46082</v>
      </c>
      <c r="B89" s="19">
        <v>75</v>
      </c>
      <c r="C89" s="8" t="e">
        <f t="shared" si="6"/>
        <v>#NUM!</v>
      </c>
      <c r="D89" s="37" t="e">
        <f t="shared" si="7"/>
        <v>#NUM!</v>
      </c>
      <c r="E89" s="37" t="e">
        <f t="shared" si="9"/>
        <v>#NUM!</v>
      </c>
      <c r="F89" s="37">
        <f t="shared" si="10"/>
        <v>94.24</v>
      </c>
      <c r="G89" s="37" t="e">
        <f t="shared" si="8"/>
        <v>#NUM!</v>
      </c>
    </row>
    <row r="90" spans="1:7" x14ac:dyDescent="0.25">
      <c r="A90" s="36">
        <f t="shared" si="11"/>
        <v>46113</v>
      </c>
      <c r="B90" s="19">
        <v>76</v>
      </c>
      <c r="C90" s="8" t="e">
        <f t="shared" si="6"/>
        <v>#NUM!</v>
      </c>
      <c r="D90" s="37" t="e">
        <f t="shared" si="7"/>
        <v>#NUM!</v>
      </c>
      <c r="E90" s="37" t="e">
        <f t="shared" si="9"/>
        <v>#NUM!</v>
      </c>
      <c r="F90" s="37">
        <f t="shared" si="10"/>
        <v>94.24</v>
      </c>
      <c r="G90" s="37" t="e">
        <f t="shared" si="8"/>
        <v>#NUM!</v>
      </c>
    </row>
    <row r="91" spans="1:7" x14ac:dyDescent="0.25">
      <c r="A91" s="36">
        <f t="shared" si="11"/>
        <v>46143</v>
      </c>
      <c r="B91" s="19">
        <v>77</v>
      </c>
      <c r="C91" s="8" t="e">
        <f t="shared" si="6"/>
        <v>#NUM!</v>
      </c>
      <c r="D91" s="37" t="e">
        <f t="shared" si="7"/>
        <v>#NUM!</v>
      </c>
      <c r="E91" s="37" t="e">
        <f t="shared" si="9"/>
        <v>#NUM!</v>
      </c>
      <c r="F91" s="37">
        <f t="shared" si="10"/>
        <v>94.24</v>
      </c>
      <c r="G91" s="37" t="e">
        <f t="shared" si="8"/>
        <v>#NUM!</v>
      </c>
    </row>
    <row r="92" spans="1:7" x14ac:dyDescent="0.25">
      <c r="A92" s="36">
        <f t="shared" si="11"/>
        <v>46174</v>
      </c>
      <c r="B92" s="19">
        <v>78</v>
      </c>
      <c r="C92" s="8" t="e">
        <f t="shared" si="6"/>
        <v>#NUM!</v>
      </c>
      <c r="D92" s="37" t="e">
        <f t="shared" si="7"/>
        <v>#NUM!</v>
      </c>
      <c r="E92" s="37" t="e">
        <f t="shared" si="9"/>
        <v>#NUM!</v>
      </c>
      <c r="F92" s="37">
        <f t="shared" si="10"/>
        <v>94.24</v>
      </c>
      <c r="G92" s="37" t="e">
        <f t="shared" si="8"/>
        <v>#NUM!</v>
      </c>
    </row>
    <row r="93" spans="1:7" x14ac:dyDescent="0.25">
      <c r="A93" s="36">
        <f t="shared" si="11"/>
        <v>46204</v>
      </c>
      <c r="B93" s="19">
        <v>79</v>
      </c>
      <c r="C93" s="8" t="e">
        <f t="shared" si="6"/>
        <v>#NUM!</v>
      </c>
      <c r="D93" s="37" t="e">
        <f t="shared" si="7"/>
        <v>#NUM!</v>
      </c>
      <c r="E93" s="37" t="e">
        <f t="shared" si="9"/>
        <v>#NUM!</v>
      </c>
      <c r="F93" s="37">
        <f t="shared" si="10"/>
        <v>94.24</v>
      </c>
      <c r="G93" s="37" t="e">
        <f t="shared" si="8"/>
        <v>#NUM!</v>
      </c>
    </row>
    <row r="94" spans="1:7" x14ac:dyDescent="0.25">
      <c r="A94" s="36">
        <f t="shared" si="11"/>
        <v>46235</v>
      </c>
      <c r="B94" s="19">
        <v>80</v>
      </c>
      <c r="C94" s="8" t="e">
        <f t="shared" si="6"/>
        <v>#NUM!</v>
      </c>
      <c r="D94" s="37" t="e">
        <f t="shared" si="7"/>
        <v>#NUM!</v>
      </c>
      <c r="E94" s="37" t="e">
        <f t="shared" si="9"/>
        <v>#NUM!</v>
      </c>
      <c r="F94" s="37">
        <f t="shared" si="10"/>
        <v>94.24</v>
      </c>
      <c r="G94" s="37" t="e">
        <f t="shared" si="8"/>
        <v>#NUM!</v>
      </c>
    </row>
    <row r="95" spans="1:7" x14ac:dyDescent="0.25">
      <c r="A95" s="36">
        <f t="shared" si="11"/>
        <v>46266</v>
      </c>
      <c r="B95" s="19">
        <v>81</v>
      </c>
      <c r="C95" s="8" t="e">
        <f t="shared" si="6"/>
        <v>#NUM!</v>
      </c>
      <c r="D95" s="37" t="e">
        <f t="shared" si="7"/>
        <v>#NUM!</v>
      </c>
      <c r="E95" s="37" t="e">
        <f t="shared" si="9"/>
        <v>#NUM!</v>
      </c>
      <c r="F95" s="37">
        <f t="shared" si="10"/>
        <v>94.24</v>
      </c>
      <c r="G95" s="37" t="e">
        <f t="shared" si="8"/>
        <v>#NUM!</v>
      </c>
    </row>
    <row r="96" spans="1:7" x14ac:dyDescent="0.25">
      <c r="A96" s="36">
        <f t="shared" si="11"/>
        <v>46296</v>
      </c>
      <c r="B96" s="19">
        <v>82</v>
      </c>
      <c r="C96" s="8" t="e">
        <f t="shared" si="6"/>
        <v>#NUM!</v>
      </c>
      <c r="D96" s="37" t="e">
        <f t="shared" si="7"/>
        <v>#NUM!</v>
      </c>
      <c r="E96" s="37" t="e">
        <f t="shared" si="9"/>
        <v>#NUM!</v>
      </c>
      <c r="F96" s="37">
        <f t="shared" si="10"/>
        <v>94.24</v>
      </c>
      <c r="G96" s="37" t="e">
        <f t="shared" si="8"/>
        <v>#NUM!</v>
      </c>
    </row>
    <row r="97" spans="1:7" x14ac:dyDescent="0.25">
      <c r="A97" s="36">
        <f t="shared" si="11"/>
        <v>46327</v>
      </c>
      <c r="B97" s="19">
        <v>83</v>
      </c>
      <c r="C97" s="8" t="e">
        <f t="shared" si="6"/>
        <v>#NUM!</v>
      </c>
      <c r="D97" s="37" t="e">
        <f t="shared" si="7"/>
        <v>#NUM!</v>
      </c>
      <c r="E97" s="37" t="e">
        <f t="shared" si="9"/>
        <v>#NUM!</v>
      </c>
      <c r="F97" s="37">
        <f t="shared" si="10"/>
        <v>94.24</v>
      </c>
      <c r="G97" s="37" t="e">
        <f t="shared" si="8"/>
        <v>#NUM!</v>
      </c>
    </row>
    <row r="98" spans="1:7" x14ac:dyDescent="0.25">
      <c r="A98" s="36">
        <f t="shared" si="11"/>
        <v>46357</v>
      </c>
      <c r="B98" s="19">
        <v>84</v>
      </c>
      <c r="C98" s="8" t="e">
        <f t="shared" si="6"/>
        <v>#NUM!</v>
      </c>
      <c r="D98" s="37" t="e">
        <f t="shared" si="7"/>
        <v>#NUM!</v>
      </c>
      <c r="E98" s="37" t="e">
        <f t="shared" si="9"/>
        <v>#NUM!</v>
      </c>
      <c r="F98" s="37">
        <f t="shared" si="10"/>
        <v>94.24</v>
      </c>
      <c r="G98" s="37" t="e">
        <f t="shared" si="8"/>
        <v>#NUM!</v>
      </c>
    </row>
    <row r="99" spans="1:7" x14ac:dyDescent="0.25">
      <c r="A99" s="36">
        <f t="shared" si="11"/>
        <v>46388</v>
      </c>
      <c r="B99" s="19">
        <v>85</v>
      </c>
      <c r="C99" s="8" t="e">
        <f t="shared" si="6"/>
        <v>#NUM!</v>
      </c>
      <c r="D99" s="37" t="e">
        <f t="shared" si="7"/>
        <v>#NUM!</v>
      </c>
      <c r="E99" s="37" t="e">
        <f t="shared" si="9"/>
        <v>#NUM!</v>
      </c>
      <c r="F99" s="37">
        <f t="shared" si="10"/>
        <v>94.24</v>
      </c>
      <c r="G99" s="37" t="e">
        <f t="shared" si="8"/>
        <v>#NUM!</v>
      </c>
    </row>
    <row r="100" spans="1:7" x14ac:dyDescent="0.25">
      <c r="A100" s="36">
        <f t="shared" si="11"/>
        <v>46419</v>
      </c>
      <c r="B100" s="19">
        <v>86</v>
      </c>
      <c r="C100" s="8" t="e">
        <f t="shared" si="6"/>
        <v>#NUM!</v>
      </c>
      <c r="D100" s="37" t="e">
        <f t="shared" si="7"/>
        <v>#NUM!</v>
      </c>
      <c r="E100" s="37" t="e">
        <f t="shared" si="9"/>
        <v>#NUM!</v>
      </c>
      <c r="F100" s="37">
        <f t="shared" si="10"/>
        <v>94.24</v>
      </c>
      <c r="G100" s="37" t="e">
        <f t="shared" si="8"/>
        <v>#NUM!</v>
      </c>
    </row>
    <row r="101" spans="1:7" x14ac:dyDescent="0.25">
      <c r="A101" s="36">
        <f t="shared" si="11"/>
        <v>46447</v>
      </c>
      <c r="B101" s="19">
        <v>87</v>
      </c>
      <c r="C101" s="8" t="e">
        <f t="shared" si="6"/>
        <v>#NUM!</v>
      </c>
      <c r="D101" s="37" t="e">
        <f t="shared" si="7"/>
        <v>#NUM!</v>
      </c>
      <c r="E101" s="37" t="e">
        <f t="shared" si="9"/>
        <v>#NUM!</v>
      </c>
      <c r="F101" s="37">
        <f t="shared" si="10"/>
        <v>94.24</v>
      </c>
      <c r="G101" s="37" t="e">
        <f t="shared" si="8"/>
        <v>#NUM!</v>
      </c>
    </row>
    <row r="102" spans="1:7" x14ac:dyDescent="0.25">
      <c r="A102" s="36">
        <f t="shared" si="11"/>
        <v>46478</v>
      </c>
      <c r="B102" s="19">
        <v>88</v>
      </c>
      <c r="C102" s="8" t="e">
        <f t="shared" si="6"/>
        <v>#NUM!</v>
      </c>
      <c r="D102" s="37" t="e">
        <f t="shared" si="7"/>
        <v>#NUM!</v>
      </c>
      <c r="E102" s="37" t="e">
        <f t="shared" si="9"/>
        <v>#NUM!</v>
      </c>
      <c r="F102" s="37">
        <f t="shared" si="10"/>
        <v>94.24</v>
      </c>
      <c r="G102" s="37" t="e">
        <f t="shared" si="8"/>
        <v>#NUM!</v>
      </c>
    </row>
    <row r="103" spans="1:7" x14ac:dyDescent="0.25">
      <c r="A103" s="36">
        <f t="shared" si="11"/>
        <v>46508</v>
      </c>
      <c r="B103" s="19">
        <v>89</v>
      </c>
      <c r="C103" s="8" t="e">
        <f t="shared" si="6"/>
        <v>#NUM!</v>
      </c>
      <c r="D103" s="37" t="e">
        <f t="shared" si="7"/>
        <v>#NUM!</v>
      </c>
      <c r="E103" s="37" t="e">
        <f t="shared" si="9"/>
        <v>#NUM!</v>
      </c>
      <c r="F103" s="37">
        <f t="shared" si="10"/>
        <v>94.24</v>
      </c>
      <c r="G103" s="37" t="e">
        <f t="shared" si="8"/>
        <v>#NUM!</v>
      </c>
    </row>
    <row r="104" spans="1:7" x14ac:dyDescent="0.25">
      <c r="A104" s="36">
        <f t="shared" si="11"/>
        <v>46539</v>
      </c>
      <c r="B104" s="19">
        <v>90</v>
      </c>
      <c r="C104" s="8" t="e">
        <f t="shared" si="6"/>
        <v>#NUM!</v>
      </c>
      <c r="D104" s="37" t="e">
        <f t="shared" si="7"/>
        <v>#NUM!</v>
      </c>
      <c r="E104" s="37" t="e">
        <f t="shared" si="9"/>
        <v>#NUM!</v>
      </c>
      <c r="F104" s="37">
        <f t="shared" si="10"/>
        <v>94.24</v>
      </c>
      <c r="G104" s="37" t="e">
        <f t="shared" si="8"/>
        <v>#NUM!</v>
      </c>
    </row>
    <row r="105" spans="1:7" x14ac:dyDescent="0.25">
      <c r="A105" s="36">
        <f t="shared" si="11"/>
        <v>46569</v>
      </c>
      <c r="B105" s="19">
        <v>91</v>
      </c>
      <c r="C105" s="8" t="e">
        <f t="shared" si="6"/>
        <v>#NUM!</v>
      </c>
      <c r="D105" s="37" t="e">
        <f t="shared" si="7"/>
        <v>#NUM!</v>
      </c>
      <c r="E105" s="37" t="e">
        <f t="shared" si="9"/>
        <v>#NUM!</v>
      </c>
      <c r="F105" s="37">
        <f t="shared" si="10"/>
        <v>94.24</v>
      </c>
      <c r="G105" s="37" t="e">
        <f t="shared" si="8"/>
        <v>#NUM!</v>
      </c>
    </row>
    <row r="106" spans="1:7" x14ac:dyDescent="0.25">
      <c r="A106" s="36">
        <f t="shared" si="11"/>
        <v>46600</v>
      </c>
      <c r="B106" s="19">
        <v>92</v>
      </c>
      <c r="C106" s="8" t="e">
        <f t="shared" si="6"/>
        <v>#NUM!</v>
      </c>
      <c r="D106" s="37" t="e">
        <f t="shared" si="7"/>
        <v>#NUM!</v>
      </c>
      <c r="E106" s="37" t="e">
        <f t="shared" si="9"/>
        <v>#NUM!</v>
      </c>
      <c r="F106" s="37">
        <f t="shared" si="10"/>
        <v>94.24</v>
      </c>
      <c r="G106" s="37" t="e">
        <f t="shared" si="8"/>
        <v>#NUM!</v>
      </c>
    </row>
    <row r="107" spans="1:7" x14ac:dyDescent="0.25">
      <c r="A107" s="36">
        <f t="shared" si="11"/>
        <v>46631</v>
      </c>
      <c r="B107" s="19">
        <v>93</v>
      </c>
      <c r="C107" s="8" t="e">
        <f t="shared" si="6"/>
        <v>#NUM!</v>
      </c>
      <c r="D107" s="37" t="e">
        <f t="shared" si="7"/>
        <v>#NUM!</v>
      </c>
      <c r="E107" s="37" t="e">
        <f t="shared" si="9"/>
        <v>#NUM!</v>
      </c>
      <c r="F107" s="37">
        <f t="shared" si="10"/>
        <v>94.24</v>
      </c>
      <c r="G107" s="37" t="e">
        <f t="shared" si="8"/>
        <v>#NUM!</v>
      </c>
    </row>
    <row r="108" spans="1:7" x14ac:dyDescent="0.25">
      <c r="A108" s="36">
        <f t="shared" si="11"/>
        <v>46661</v>
      </c>
      <c r="B108" s="19">
        <v>94</v>
      </c>
      <c r="C108" s="8" t="e">
        <f t="shared" si="6"/>
        <v>#NUM!</v>
      </c>
      <c r="D108" s="37" t="e">
        <f t="shared" si="7"/>
        <v>#NUM!</v>
      </c>
      <c r="E108" s="37" t="e">
        <f t="shared" si="9"/>
        <v>#NUM!</v>
      </c>
      <c r="F108" s="37">
        <f t="shared" si="10"/>
        <v>94.24</v>
      </c>
      <c r="G108" s="37" t="e">
        <f t="shared" si="8"/>
        <v>#NUM!</v>
      </c>
    </row>
    <row r="109" spans="1:7" x14ac:dyDescent="0.25">
      <c r="A109" s="36">
        <f t="shared" si="11"/>
        <v>46692</v>
      </c>
      <c r="B109" s="19">
        <v>95</v>
      </c>
      <c r="C109" s="8" t="e">
        <f t="shared" si="6"/>
        <v>#NUM!</v>
      </c>
      <c r="D109" s="37" t="e">
        <f t="shared" si="7"/>
        <v>#NUM!</v>
      </c>
      <c r="E109" s="37" t="e">
        <f t="shared" si="9"/>
        <v>#NUM!</v>
      </c>
      <c r="F109" s="37">
        <f t="shared" si="10"/>
        <v>94.24</v>
      </c>
      <c r="G109" s="37" t="e">
        <f t="shared" si="8"/>
        <v>#NUM!</v>
      </c>
    </row>
    <row r="110" spans="1:7" x14ac:dyDescent="0.25">
      <c r="A110" s="36">
        <f t="shared" si="11"/>
        <v>46722</v>
      </c>
      <c r="B110" s="19">
        <v>96</v>
      </c>
      <c r="C110" s="8" t="e">
        <f t="shared" si="6"/>
        <v>#NUM!</v>
      </c>
      <c r="D110" s="37" t="e">
        <f t="shared" si="7"/>
        <v>#NUM!</v>
      </c>
      <c r="E110" s="37" t="e">
        <f t="shared" si="9"/>
        <v>#NUM!</v>
      </c>
      <c r="F110" s="37">
        <f t="shared" si="10"/>
        <v>94.24</v>
      </c>
      <c r="G110" s="37" t="e">
        <f t="shared" si="8"/>
        <v>#NUM!</v>
      </c>
    </row>
    <row r="111" spans="1:7" x14ac:dyDescent="0.25">
      <c r="A111" s="36">
        <f t="shared" si="11"/>
        <v>46753</v>
      </c>
      <c r="B111" s="19">
        <v>97</v>
      </c>
      <c r="C111" s="8" t="e">
        <f t="shared" si="6"/>
        <v>#NUM!</v>
      </c>
      <c r="D111" s="37" t="e">
        <f t="shared" si="7"/>
        <v>#NUM!</v>
      </c>
      <c r="E111" s="37" t="e">
        <f t="shared" si="9"/>
        <v>#NUM!</v>
      </c>
      <c r="F111" s="37">
        <f t="shared" si="10"/>
        <v>94.24</v>
      </c>
      <c r="G111" s="37" t="e">
        <f t="shared" si="8"/>
        <v>#NUM!</v>
      </c>
    </row>
    <row r="112" spans="1:7" x14ac:dyDescent="0.25">
      <c r="A112" s="36">
        <f t="shared" si="11"/>
        <v>46784</v>
      </c>
      <c r="B112" s="19">
        <v>98</v>
      </c>
      <c r="C112" s="8" t="e">
        <f t="shared" si="6"/>
        <v>#NUM!</v>
      </c>
      <c r="D112" s="37" t="e">
        <f t="shared" si="7"/>
        <v>#NUM!</v>
      </c>
      <c r="E112" s="37" t="e">
        <f t="shared" si="9"/>
        <v>#NUM!</v>
      </c>
      <c r="F112" s="37">
        <f t="shared" si="10"/>
        <v>94.24</v>
      </c>
      <c r="G112" s="37" t="e">
        <f t="shared" si="8"/>
        <v>#NUM!</v>
      </c>
    </row>
    <row r="113" spans="1:7" x14ac:dyDescent="0.25">
      <c r="A113" s="36">
        <f t="shared" si="11"/>
        <v>46813</v>
      </c>
      <c r="B113" s="19">
        <v>99</v>
      </c>
      <c r="C113" s="8" t="e">
        <f t="shared" si="6"/>
        <v>#NUM!</v>
      </c>
      <c r="D113" s="37" t="e">
        <f t="shared" si="7"/>
        <v>#NUM!</v>
      </c>
      <c r="E113" s="37" t="e">
        <f t="shared" si="9"/>
        <v>#NUM!</v>
      </c>
      <c r="F113" s="37">
        <f t="shared" si="10"/>
        <v>94.24</v>
      </c>
      <c r="G113" s="37" t="e">
        <f t="shared" si="8"/>
        <v>#NUM!</v>
      </c>
    </row>
    <row r="114" spans="1:7" x14ac:dyDescent="0.25">
      <c r="A114" s="36">
        <f t="shared" si="11"/>
        <v>46844</v>
      </c>
      <c r="B114" s="19">
        <v>100</v>
      </c>
      <c r="C114" s="8" t="e">
        <f t="shared" si="6"/>
        <v>#NUM!</v>
      </c>
      <c r="D114" s="37" t="e">
        <f t="shared" si="7"/>
        <v>#NUM!</v>
      </c>
      <c r="E114" s="37" t="e">
        <f t="shared" si="9"/>
        <v>#NUM!</v>
      </c>
      <c r="F114" s="37">
        <f t="shared" si="10"/>
        <v>94.24</v>
      </c>
      <c r="G114" s="37" t="e">
        <f t="shared" si="8"/>
        <v>#NUM!</v>
      </c>
    </row>
    <row r="115" spans="1:7" x14ac:dyDescent="0.25">
      <c r="A115" s="36">
        <f t="shared" si="11"/>
        <v>46874</v>
      </c>
      <c r="B115" s="19">
        <v>101</v>
      </c>
      <c r="C115" s="8" t="e">
        <f t="shared" si="6"/>
        <v>#NUM!</v>
      </c>
      <c r="D115" s="37" t="e">
        <f t="shared" si="7"/>
        <v>#NUM!</v>
      </c>
      <c r="E115" s="37" t="e">
        <f t="shared" si="9"/>
        <v>#NUM!</v>
      </c>
      <c r="F115" s="37">
        <f t="shared" si="10"/>
        <v>94.24</v>
      </c>
      <c r="G115" s="37" t="e">
        <f t="shared" si="8"/>
        <v>#NUM!</v>
      </c>
    </row>
    <row r="116" spans="1:7" x14ac:dyDescent="0.25">
      <c r="A116" s="36">
        <f t="shared" si="11"/>
        <v>46905</v>
      </c>
      <c r="B116" s="19">
        <v>102</v>
      </c>
      <c r="C116" s="8" t="e">
        <f t="shared" si="6"/>
        <v>#NUM!</v>
      </c>
      <c r="D116" s="37" t="e">
        <f t="shared" si="7"/>
        <v>#NUM!</v>
      </c>
      <c r="E116" s="37" t="e">
        <f t="shared" si="9"/>
        <v>#NUM!</v>
      </c>
      <c r="F116" s="37">
        <f t="shared" si="10"/>
        <v>94.24</v>
      </c>
      <c r="G116" s="37" t="e">
        <f t="shared" si="8"/>
        <v>#NUM!</v>
      </c>
    </row>
    <row r="117" spans="1:7" x14ac:dyDescent="0.25">
      <c r="A117" s="36">
        <f t="shared" si="11"/>
        <v>46935</v>
      </c>
      <c r="B117" s="19">
        <v>103</v>
      </c>
      <c r="C117" s="8" t="e">
        <f t="shared" si="6"/>
        <v>#NUM!</v>
      </c>
      <c r="D117" s="37" t="e">
        <f t="shared" si="7"/>
        <v>#NUM!</v>
      </c>
      <c r="E117" s="37" t="e">
        <f t="shared" si="9"/>
        <v>#NUM!</v>
      </c>
      <c r="F117" s="37">
        <f t="shared" si="10"/>
        <v>94.24</v>
      </c>
      <c r="G117" s="37" t="e">
        <f t="shared" si="8"/>
        <v>#NUM!</v>
      </c>
    </row>
    <row r="118" spans="1:7" x14ac:dyDescent="0.25">
      <c r="A118" s="36">
        <f t="shared" si="11"/>
        <v>46966</v>
      </c>
      <c r="B118" s="19">
        <v>104</v>
      </c>
      <c r="C118" s="8" t="e">
        <f t="shared" si="6"/>
        <v>#NUM!</v>
      </c>
      <c r="D118" s="37" t="e">
        <f t="shared" si="7"/>
        <v>#NUM!</v>
      </c>
      <c r="E118" s="37" t="e">
        <f t="shared" si="9"/>
        <v>#NUM!</v>
      </c>
      <c r="F118" s="37">
        <f t="shared" si="10"/>
        <v>94.24</v>
      </c>
      <c r="G118" s="37" t="e">
        <f t="shared" si="8"/>
        <v>#NUM!</v>
      </c>
    </row>
    <row r="119" spans="1:7" x14ac:dyDescent="0.25">
      <c r="A119" s="36">
        <f t="shared" si="11"/>
        <v>46997</v>
      </c>
      <c r="B119" s="19">
        <v>105</v>
      </c>
      <c r="C119" s="8" t="e">
        <f t="shared" si="6"/>
        <v>#NUM!</v>
      </c>
      <c r="D119" s="37" t="e">
        <f t="shared" si="7"/>
        <v>#NUM!</v>
      </c>
      <c r="E119" s="37" t="e">
        <f t="shared" si="9"/>
        <v>#NUM!</v>
      </c>
      <c r="F119" s="37">
        <f t="shared" si="10"/>
        <v>94.24</v>
      </c>
      <c r="G119" s="37" t="e">
        <f t="shared" si="8"/>
        <v>#NUM!</v>
      </c>
    </row>
    <row r="120" spans="1:7" x14ac:dyDescent="0.25">
      <c r="A120" s="36">
        <f t="shared" si="11"/>
        <v>47027</v>
      </c>
      <c r="B120" s="19">
        <v>106</v>
      </c>
      <c r="C120" s="8" t="e">
        <f t="shared" si="6"/>
        <v>#NUM!</v>
      </c>
      <c r="D120" s="37" t="e">
        <f t="shared" si="7"/>
        <v>#NUM!</v>
      </c>
      <c r="E120" s="37" t="e">
        <f t="shared" si="9"/>
        <v>#NUM!</v>
      </c>
      <c r="F120" s="37">
        <f t="shared" si="10"/>
        <v>94.24</v>
      </c>
      <c r="G120" s="37" t="e">
        <f t="shared" si="8"/>
        <v>#NUM!</v>
      </c>
    </row>
    <row r="121" spans="1:7" x14ac:dyDescent="0.25">
      <c r="A121" s="36">
        <f t="shared" si="11"/>
        <v>47058</v>
      </c>
      <c r="B121" s="19">
        <v>107</v>
      </c>
      <c r="C121" s="8" t="e">
        <f t="shared" si="6"/>
        <v>#NUM!</v>
      </c>
      <c r="D121" s="37" t="e">
        <f t="shared" si="7"/>
        <v>#NUM!</v>
      </c>
      <c r="E121" s="37" t="e">
        <f t="shared" si="9"/>
        <v>#NUM!</v>
      </c>
      <c r="F121" s="37">
        <f t="shared" si="10"/>
        <v>94.24</v>
      </c>
      <c r="G121" s="37" t="e">
        <f t="shared" si="8"/>
        <v>#NUM!</v>
      </c>
    </row>
    <row r="122" spans="1:7" x14ac:dyDescent="0.25">
      <c r="A122" s="36">
        <f t="shared" si="11"/>
        <v>47088</v>
      </c>
      <c r="B122" s="19">
        <v>108</v>
      </c>
      <c r="C122" s="8" t="e">
        <f t="shared" si="6"/>
        <v>#NUM!</v>
      </c>
      <c r="D122" s="37" t="e">
        <f t="shared" si="7"/>
        <v>#NUM!</v>
      </c>
      <c r="E122" s="37" t="e">
        <f t="shared" si="9"/>
        <v>#NUM!</v>
      </c>
      <c r="F122" s="37">
        <f t="shared" si="10"/>
        <v>94.24</v>
      </c>
      <c r="G122" s="37" t="e">
        <f t="shared" si="8"/>
        <v>#NUM!</v>
      </c>
    </row>
    <row r="123" spans="1:7" x14ac:dyDescent="0.25">
      <c r="A123" s="36">
        <f t="shared" si="11"/>
        <v>47119</v>
      </c>
      <c r="B123" s="19">
        <v>109</v>
      </c>
      <c r="C123" s="8" t="e">
        <f t="shared" si="6"/>
        <v>#NUM!</v>
      </c>
      <c r="D123" s="37" t="e">
        <f t="shared" si="7"/>
        <v>#NUM!</v>
      </c>
      <c r="E123" s="37" t="e">
        <f t="shared" si="9"/>
        <v>#NUM!</v>
      </c>
      <c r="F123" s="37">
        <f t="shared" si="10"/>
        <v>94.24</v>
      </c>
      <c r="G123" s="37" t="e">
        <f t="shared" si="8"/>
        <v>#NUM!</v>
      </c>
    </row>
    <row r="124" spans="1:7" x14ac:dyDescent="0.25">
      <c r="A124" s="36">
        <f t="shared" si="11"/>
        <v>47150</v>
      </c>
      <c r="B124" s="19">
        <v>110</v>
      </c>
      <c r="C124" s="8" t="e">
        <f t="shared" si="6"/>
        <v>#NUM!</v>
      </c>
      <c r="D124" s="37" t="e">
        <f t="shared" si="7"/>
        <v>#NUM!</v>
      </c>
      <c r="E124" s="37" t="e">
        <f t="shared" si="9"/>
        <v>#NUM!</v>
      </c>
      <c r="F124" s="37">
        <f t="shared" si="10"/>
        <v>94.24</v>
      </c>
      <c r="G124" s="37" t="e">
        <f t="shared" si="8"/>
        <v>#NUM!</v>
      </c>
    </row>
    <row r="125" spans="1:7" x14ac:dyDescent="0.25">
      <c r="A125" s="36">
        <f t="shared" si="11"/>
        <v>47178</v>
      </c>
      <c r="B125" s="19">
        <v>111</v>
      </c>
      <c r="C125" s="8" t="e">
        <f t="shared" si="6"/>
        <v>#NUM!</v>
      </c>
      <c r="D125" s="37" t="e">
        <f t="shared" si="7"/>
        <v>#NUM!</v>
      </c>
      <c r="E125" s="37" t="e">
        <f t="shared" si="9"/>
        <v>#NUM!</v>
      </c>
      <c r="F125" s="37">
        <f t="shared" si="10"/>
        <v>94.24</v>
      </c>
      <c r="G125" s="37" t="e">
        <f t="shared" si="8"/>
        <v>#NUM!</v>
      </c>
    </row>
    <row r="126" spans="1:7" x14ac:dyDescent="0.25">
      <c r="A126" s="36">
        <f t="shared" si="11"/>
        <v>47209</v>
      </c>
      <c r="B126" s="19">
        <v>112</v>
      </c>
      <c r="C126" s="8" t="e">
        <f t="shared" si="6"/>
        <v>#NUM!</v>
      </c>
      <c r="D126" s="37" t="e">
        <f t="shared" si="7"/>
        <v>#NUM!</v>
      </c>
      <c r="E126" s="37" t="e">
        <f t="shared" si="9"/>
        <v>#NUM!</v>
      </c>
      <c r="F126" s="37">
        <f t="shared" si="10"/>
        <v>94.24</v>
      </c>
      <c r="G126" s="37" t="e">
        <f t="shared" si="8"/>
        <v>#NUM!</v>
      </c>
    </row>
    <row r="127" spans="1:7" x14ac:dyDescent="0.25">
      <c r="A127" s="36">
        <f t="shared" si="11"/>
        <v>47239</v>
      </c>
      <c r="B127" s="19">
        <v>113</v>
      </c>
      <c r="C127" s="8" t="e">
        <f t="shared" si="6"/>
        <v>#NUM!</v>
      </c>
      <c r="D127" s="37" t="e">
        <f t="shared" si="7"/>
        <v>#NUM!</v>
      </c>
      <c r="E127" s="37" t="e">
        <f t="shared" si="9"/>
        <v>#NUM!</v>
      </c>
      <c r="F127" s="37">
        <f t="shared" si="10"/>
        <v>94.24</v>
      </c>
      <c r="G127" s="37" t="e">
        <f t="shared" si="8"/>
        <v>#NUM!</v>
      </c>
    </row>
    <row r="128" spans="1:7" x14ac:dyDescent="0.25">
      <c r="A128" s="36">
        <f t="shared" si="11"/>
        <v>47270</v>
      </c>
      <c r="B128" s="19">
        <v>114</v>
      </c>
      <c r="C128" s="8" t="e">
        <f t="shared" si="6"/>
        <v>#NUM!</v>
      </c>
      <c r="D128" s="37" t="e">
        <f t="shared" si="7"/>
        <v>#NUM!</v>
      </c>
      <c r="E128" s="37" t="e">
        <f t="shared" si="9"/>
        <v>#NUM!</v>
      </c>
      <c r="F128" s="37">
        <f t="shared" si="10"/>
        <v>94.24</v>
      </c>
      <c r="G128" s="37" t="e">
        <f t="shared" si="8"/>
        <v>#NUM!</v>
      </c>
    </row>
    <row r="129" spans="1:7" x14ac:dyDescent="0.25">
      <c r="A129" s="36">
        <f t="shared" si="11"/>
        <v>47300</v>
      </c>
      <c r="B129" s="19">
        <v>115</v>
      </c>
      <c r="C129" s="8" t="e">
        <f t="shared" si="6"/>
        <v>#NUM!</v>
      </c>
      <c r="D129" s="37" t="e">
        <f t="shared" si="7"/>
        <v>#NUM!</v>
      </c>
      <c r="E129" s="37" t="e">
        <f t="shared" si="9"/>
        <v>#NUM!</v>
      </c>
      <c r="F129" s="37">
        <f t="shared" si="10"/>
        <v>94.24</v>
      </c>
      <c r="G129" s="37" t="e">
        <f t="shared" si="8"/>
        <v>#NUM!</v>
      </c>
    </row>
    <row r="130" spans="1:7" x14ac:dyDescent="0.25">
      <c r="A130" s="36">
        <f t="shared" si="11"/>
        <v>47331</v>
      </c>
      <c r="B130" s="19">
        <v>116</v>
      </c>
      <c r="C130" s="8" t="e">
        <f t="shared" si="6"/>
        <v>#NUM!</v>
      </c>
      <c r="D130" s="37" t="e">
        <f t="shared" si="7"/>
        <v>#NUM!</v>
      </c>
      <c r="E130" s="37" t="e">
        <f t="shared" si="9"/>
        <v>#NUM!</v>
      </c>
      <c r="F130" s="37">
        <f t="shared" si="10"/>
        <v>94.24</v>
      </c>
      <c r="G130" s="37" t="e">
        <f t="shared" si="8"/>
        <v>#NUM!</v>
      </c>
    </row>
    <row r="131" spans="1:7" x14ac:dyDescent="0.25">
      <c r="A131" s="36">
        <f t="shared" si="11"/>
        <v>47362</v>
      </c>
      <c r="B131" s="19">
        <v>117</v>
      </c>
      <c r="C131" s="8" t="e">
        <f t="shared" si="6"/>
        <v>#NUM!</v>
      </c>
      <c r="D131" s="37" t="e">
        <f t="shared" si="7"/>
        <v>#NUM!</v>
      </c>
      <c r="E131" s="37" t="e">
        <f t="shared" si="9"/>
        <v>#NUM!</v>
      </c>
      <c r="F131" s="37">
        <f t="shared" si="10"/>
        <v>94.24</v>
      </c>
      <c r="G131" s="37" t="e">
        <f t="shared" si="8"/>
        <v>#NUM!</v>
      </c>
    </row>
    <row r="132" spans="1:7" x14ac:dyDescent="0.25">
      <c r="A132" s="36">
        <f t="shared" si="11"/>
        <v>47392</v>
      </c>
      <c r="B132" s="19">
        <v>118</v>
      </c>
      <c r="C132" s="8" t="e">
        <f t="shared" si="6"/>
        <v>#NUM!</v>
      </c>
      <c r="D132" s="37" t="e">
        <f t="shared" si="7"/>
        <v>#NUM!</v>
      </c>
      <c r="E132" s="37" t="e">
        <f t="shared" si="9"/>
        <v>#NUM!</v>
      </c>
      <c r="F132" s="37">
        <f t="shared" si="10"/>
        <v>94.24</v>
      </c>
      <c r="G132" s="37" t="e">
        <f t="shared" si="8"/>
        <v>#NUM!</v>
      </c>
    </row>
    <row r="133" spans="1:7" x14ac:dyDescent="0.25">
      <c r="A133" s="36">
        <f t="shared" si="11"/>
        <v>47423</v>
      </c>
      <c r="B133" s="19">
        <v>119</v>
      </c>
      <c r="C133" s="8" t="e">
        <f t="shared" si="6"/>
        <v>#NUM!</v>
      </c>
      <c r="D133" s="37" t="e">
        <f t="shared" si="7"/>
        <v>#NUM!</v>
      </c>
      <c r="E133" s="37" t="e">
        <f t="shared" si="9"/>
        <v>#NUM!</v>
      </c>
      <c r="F133" s="37">
        <f t="shared" si="10"/>
        <v>94.24</v>
      </c>
      <c r="G133" s="37" t="e">
        <f t="shared" si="8"/>
        <v>#NUM!</v>
      </c>
    </row>
    <row r="134" spans="1:7" x14ac:dyDescent="0.25">
      <c r="A134" s="36">
        <f t="shared" si="11"/>
        <v>47453</v>
      </c>
      <c r="B134" s="19">
        <v>120</v>
      </c>
      <c r="C134" s="8" t="e">
        <f t="shared" si="6"/>
        <v>#NUM!</v>
      </c>
      <c r="D134" s="37" t="e">
        <f t="shared" si="7"/>
        <v>#NUM!</v>
      </c>
      <c r="E134" s="37" t="e">
        <f t="shared" si="9"/>
        <v>#NUM!</v>
      </c>
      <c r="F134" s="37">
        <f t="shared" si="10"/>
        <v>94.24</v>
      </c>
      <c r="G134" s="37" t="e">
        <f t="shared" si="8"/>
        <v>#NUM!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34"/>
  <sheetViews>
    <sheetView workbookViewId="0"/>
  </sheetViews>
  <sheetFormatPr defaultRowHeight="15" x14ac:dyDescent="0.25"/>
  <cols>
    <col min="1" max="1" width="9.140625" style="3" customWidth="1"/>
    <col min="2" max="2" width="7.85546875" style="3" customWidth="1"/>
    <col min="3" max="3" width="14.7109375" style="3" customWidth="1"/>
    <col min="4" max="4" width="14.28515625" style="3" customWidth="1"/>
    <col min="5" max="7" width="14.7109375" style="3" customWidth="1"/>
    <col min="8" max="16384" width="9.140625" style="3"/>
  </cols>
  <sheetData>
    <row r="1" spans="1:13" x14ac:dyDescent="0.25">
      <c r="A1" s="1"/>
      <c r="B1" s="1"/>
      <c r="C1" s="1"/>
      <c r="D1" s="1"/>
      <c r="E1" s="1"/>
      <c r="F1" s="1"/>
      <c r="G1" s="2"/>
    </row>
    <row r="2" spans="1:13" x14ac:dyDescent="0.25">
      <c r="A2" s="1"/>
      <c r="B2" s="1"/>
      <c r="C2" s="1"/>
      <c r="D2" s="1"/>
      <c r="E2" s="1"/>
      <c r="F2" s="4"/>
      <c r="G2" s="5"/>
    </row>
    <row r="3" spans="1:13" x14ac:dyDescent="0.25">
      <c r="A3" s="1"/>
      <c r="B3" s="1"/>
      <c r="C3" s="1"/>
      <c r="D3" s="1"/>
      <c r="E3" s="1"/>
      <c r="F3" s="4"/>
      <c r="G3" s="5"/>
    </row>
    <row r="4" spans="1:13" ht="21" x14ac:dyDescent="0.35">
      <c r="A4" s="1"/>
      <c r="B4" s="6" t="s">
        <v>44</v>
      </c>
      <c r="C4" s="1"/>
      <c r="D4" s="1"/>
      <c r="E4" s="7"/>
      <c r="F4" s="8"/>
      <c r="G4" s="6"/>
      <c r="K4" s="9"/>
      <c r="L4" s="10"/>
    </row>
    <row r="5" spans="1:13" x14ac:dyDescent="0.25">
      <c r="A5" s="1"/>
      <c r="B5" s="1"/>
      <c r="C5" s="1"/>
      <c r="D5" s="1"/>
      <c r="E5" s="1"/>
      <c r="F5" s="8"/>
      <c r="G5" s="1"/>
      <c r="K5" s="11"/>
      <c r="L5" s="10"/>
    </row>
    <row r="6" spans="1:13" x14ac:dyDescent="0.25">
      <c r="A6" s="1"/>
      <c r="B6" s="12" t="s">
        <v>0</v>
      </c>
      <c r="C6" s="13"/>
      <c r="D6" s="14"/>
      <c r="E6" s="15">
        <v>43831</v>
      </c>
      <c r="F6" s="16"/>
      <c r="G6" s="1"/>
      <c r="K6" s="17"/>
      <c r="L6" s="17"/>
    </row>
    <row r="7" spans="1:13" x14ac:dyDescent="0.25">
      <c r="A7" s="1"/>
      <c r="B7" s="18" t="s">
        <v>1</v>
      </c>
      <c r="C7" s="19"/>
      <c r="E7" s="20">
        <v>60</v>
      </c>
      <c r="F7" s="21" t="s">
        <v>2</v>
      </c>
      <c r="G7" s="1"/>
      <c r="K7" s="22"/>
      <c r="L7" s="22"/>
    </row>
    <row r="8" spans="1:13" x14ac:dyDescent="0.25">
      <c r="A8" s="1"/>
      <c r="B8" s="18" t="s">
        <v>3</v>
      </c>
      <c r="C8" s="19"/>
      <c r="D8" s="23">
        <f>E6-1</f>
        <v>43830</v>
      </c>
      <c r="E8" s="24">
        <v>11284.974093264249</v>
      </c>
      <c r="F8" s="21" t="s">
        <v>4</v>
      </c>
      <c r="G8" s="1"/>
      <c r="K8" s="22"/>
      <c r="L8" s="22"/>
    </row>
    <row r="9" spans="1:13" x14ac:dyDescent="0.25">
      <c r="A9" s="1"/>
      <c r="B9" s="18" t="s">
        <v>5</v>
      </c>
      <c r="C9" s="19"/>
      <c r="D9" s="23">
        <f>EDATE(D8,E7)</f>
        <v>45657</v>
      </c>
      <c r="E9" s="24">
        <v>0</v>
      </c>
      <c r="F9" s="21" t="s">
        <v>4</v>
      </c>
      <c r="G9" s="25"/>
      <c r="K9" s="22"/>
      <c r="L9" s="22"/>
    </row>
    <row r="10" spans="1:13" x14ac:dyDescent="0.25">
      <c r="A10" s="1"/>
      <c r="B10" s="18" t="s">
        <v>6</v>
      </c>
      <c r="C10" s="19"/>
      <c r="E10" s="26">
        <v>1</v>
      </c>
      <c r="F10" s="21"/>
      <c r="G10" s="1"/>
      <c r="K10" s="27"/>
      <c r="L10" s="27"/>
    </row>
    <row r="11" spans="1:13" x14ac:dyDescent="0.25">
      <c r="A11" s="1"/>
      <c r="B11" s="28" t="s">
        <v>14</v>
      </c>
      <c r="C11" s="29"/>
      <c r="D11" s="30"/>
      <c r="E11" s="31">
        <v>3.9E-2</v>
      </c>
      <c r="F11" s="32"/>
      <c r="G11" s="33"/>
      <c r="K11" s="22"/>
      <c r="L11" s="22"/>
      <c r="M11" s="27"/>
    </row>
    <row r="12" spans="1:13" x14ac:dyDescent="0.25">
      <c r="A12" s="1"/>
      <c r="B12" s="20"/>
      <c r="C12" s="19"/>
      <c r="E12" s="34"/>
      <c r="F12" s="20"/>
      <c r="G12" s="33"/>
      <c r="K12" s="22"/>
      <c r="L12" s="22"/>
      <c r="M12" s="27"/>
    </row>
    <row r="13" spans="1:13" x14ac:dyDescent="0.25">
      <c r="K13" s="22"/>
      <c r="L13" s="22"/>
      <c r="M13" s="27"/>
    </row>
    <row r="14" spans="1:13" ht="15.75" thickBot="1" x14ac:dyDescent="0.3">
      <c r="A14" s="35" t="s">
        <v>7</v>
      </c>
      <c r="B14" s="35" t="s">
        <v>8</v>
      </c>
      <c r="C14" s="35" t="s">
        <v>9</v>
      </c>
      <c r="D14" s="35" t="s">
        <v>10</v>
      </c>
      <c r="E14" s="35" t="s">
        <v>11</v>
      </c>
      <c r="F14" s="35" t="s">
        <v>12</v>
      </c>
      <c r="G14" s="35" t="s">
        <v>13</v>
      </c>
      <c r="K14" s="22"/>
      <c r="L14" s="22"/>
      <c r="M14" s="27"/>
    </row>
    <row r="15" spans="1:13" x14ac:dyDescent="0.25">
      <c r="A15" s="36">
        <f>E6</f>
        <v>43831</v>
      </c>
      <c r="B15" s="19">
        <v>1</v>
      </c>
      <c r="C15" s="8">
        <f>E8</f>
        <v>11284.974093264249</v>
      </c>
      <c r="D15" s="37">
        <f>ROUND(C15*$E$11/12,2)</f>
        <v>36.68</v>
      </c>
      <c r="E15" s="37">
        <f>PPMT($E$11/12,B15,$E$7,-$E$8,$E$9,0)</f>
        <v>170.64493385781645</v>
      </c>
      <c r="F15" s="37">
        <f>ROUND(PMT($E$11/12,E7,-E8,E9),2)</f>
        <v>207.32</v>
      </c>
      <c r="G15" s="37">
        <f>C15-E15</f>
        <v>11114.329159406432</v>
      </c>
      <c r="K15" s="22"/>
      <c r="L15" s="22"/>
      <c r="M15" s="27"/>
    </row>
    <row r="16" spans="1:13" x14ac:dyDescent="0.25">
      <c r="A16" s="36">
        <f>EDATE(A15,1)</f>
        <v>43862</v>
      </c>
      <c r="B16" s="19">
        <v>2</v>
      </c>
      <c r="C16" s="8">
        <f>G15</f>
        <v>11114.329159406432</v>
      </c>
      <c r="D16" s="37">
        <f t="shared" ref="D16:D73" si="0">ROUND(C16*$E$11/12,2)</f>
        <v>36.119999999999997</v>
      </c>
      <c r="E16" s="37">
        <f t="shared" ref="E16:E79" si="1">PPMT($E$11/12,B16,$E$7,-$E$8,$E$9,0)</f>
        <v>171.19952989285434</v>
      </c>
      <c r="F16" s="37">
        <f>F15</f>
        <v>207.32</v>
      </c>
      <c r="G16" s="37">
        <f t="shared" ref="G16:G73" si="2">C16-E16</f>
        <v>10943.129629513578</v>
      </c>
      <c r="K16" s="22"/>
      <c r="L16" s="22"/>
      <c r="M16" s="27"/>
    </row>
    <row r="17" spans="1:13" x14ac:dyDescent="0.25">
      <c r="A17" s="36">
        <f>EDATE(A16,1)</f>
        <v>43891</v>
      </c>
      <c r="B17" s="19">
        <v>3</v>
      </c>
      <c r="C17" s="8">
        <f>G16</f>
        <v>10943.129629513578</v>
      </c>
      <c r="D17" s="37">
        <f t="shared" si="0"/>
        <v>35.57</v>
      </c>
      <c r="E17" s="37">
        <f t="shared" si="1"/>
        <v>171.75592836500616</v>
      </c>
      <c r="F17" s="37">
        <f t="shared" ref="F17:F80" si="3">F16</f>
        <v>207.32</v>
      </c>
      <c r="G17" s="37">
        <f t="shared" si="2"/>
        <v>10771.373701148572</v>
      </c>
      <c r="K17" s="22"/>
      <c r="L17" s="22"/>
      <c r="M17" s="27"/>
    </row>
    <row r="18" spans="1:13" x14ac:dyDescent="0.25">
      <c r="A18" s="36">
        <f t="shared" ref="A18:A81" si="4">EDATE(A17,1)</f>
        <v>43922</v>
      </c>
      <c r="B18" s="19">
        <v>4</v>
      </c>
      <c r="C18" s="8">
        <f t="shared" ref="C18:C73" si="5">G17</f>
        <v>10771.373701148572</v>
      </c>
      <c r="D18" s="37">
        <f t="shared" si="0"/>
        <v>35.01</v>
      </c>
      <c r="E18" s="37">
        <f t="shared" si="1"/>
        <v>172.3141351321924</v>
      </c>
      <c r="F18" s="37">
        <f t="shared" si="3"/>
        <v>207.32</v>
      </c>
      <c r="G18" s="37">
        <f t="shared" si="2"/>
        <v>10599.05956601638</v>
      </c>
      <c r="K18" s="22"/>
      <c r="L18" s="22"/>
      <c r="M18" s="27"/>
    </row>
    <row r="19" spans="1:13" x14ac:dyDescent="0.25">
      <c r="A19" s="36">
        <f t="shared" si="4"/>
        <v>43952</v>
      </c>
      <c r="B19" s="19">
        <v>5</v>
      </c>
      <c r="C19" s="8">
        <f t="shared" si="5"/>
        <v>10599.05956601638</v>
      </c>
      <c r="D19" s="37">
        <f t="shared" si="0"/>
        <v>34.450000000000003</v>
      </c>
      <c r="E19" s="37">
        <f t="shared" si="1"/>
        <v>172.87415607137203</v>
      </c>
      <c r="F19" s="37">
        <f t="shared" si="3"/>
        <v>207.32</v>
      </c>
      <c r="G19" s="37">
        <f t="shared" si="2"/>
        <v>10426.185409945008</v>
      </c>
      <c r="K19" s="22"/>
      <c r="L19" s="22"/>
      <c r="M19" s="27"/>
    </row>
    <row r="20" spans="1:13" x14ac:dyDescent="0.25">
      <c r="A20" s="36">
        <f t="shared" si="4"/>
        <v>43983</v>
      </c>
      <c r="B20" s="19">
        <v>6</v>
      </c>
      <c r="C20" s="8">
        <f t="shared" si="5"/>
        <v>10426.185409945008</v>
      </c>
      <c r="D20" s="37">
        <f t="shared" si="0"/>
        <v>33.89</v>
      </c>
      <c r="E20" s="37">
        <f t="shared" si="1"/>
        <v>173.435997078604</v>
      </c>
      <c r="F20" s="37">
        <f t="shared" si="3"/>
        <v>207.32</v>
      </c>
      <c r="G20" s="37">
        <f t="shared" si="2"/>
        <v>10252.749412866404</v>
      </c>
      <c r="K20" s="22"/>
      <c r="L20" s="22"/>
      <c r="M20" s="27"/>
    </row>
    <row r="21" spans="1:13" x14ac:dyDescent="0.25">
      <c r="A21" s="36">
        <f t="shared" si="4"/>
        <v>44013</v>
      </c>
      <c r="B21" s="19">
        <v>7</v>
      </c>
      <c r="C21" s="8">
        <f t="shared" si="5"/>
        <v>10252.749412866404</v>
      </c>
      <c r="D21" s="37">
        <f t="shared" si="0"/>
        <v>33.32</v>
      </c>
      <c r="E21" s="37">
        <f t="shared" si="1"/>
        <v>173.99966406910946</v>
      </c>
      <c r="F21" s="37">
        <f t="shared" si="3"/>
        <v>207.32</v>
      </c>
      <c r="G21" s="37">
        <f t="shared" si="2"/>
        <v>10078.749748797294</v>
      </c>
      <c r="K21" s="22"/>
      <c r="L21" s="22"/>
      <c r="M21" s="27"/>
    </row>
    <row r="22" spans="1:13" x14ac:dyDescent="0.25">
      <c r="A22" s="36">
        <f>EDATE(A21,1)</f>
        <v>44044</v>
      </c>
      <c r="B22" s="19">
        <v>8</v>
      </c>
      <c r="C22" s="8">
        <f t="shared" si="5"/>
        <v>10078.749748797294</v>
      </c>
      <c r="D22" s="37">
        <f t="shared" si="0"/>
        <v>32.76</v>
      </c>
      <c r="E22" s="37">
        <f t="shared" si="1"/>
        <v>174.56516297733407</v>
      </c>
      <c r="F22" s="37">
        <f t="shared" si="3"/>
        <v>207.32</v>
      </c>
      <c r="G22" s="37">
        <f t="shared" si="2"/>
        <v>9904.1845858199595</v>
      </c>
      <c r="K22" s="22"/>
      <c r="L22" s="22"/>
      <c r="M22" s="27"/>
    </row>
    <row r="23" spans="1:13" x14ac:dyDescent="0.25">
      <c r="A23" s="36">
        <f t="shared" si="4"/>
        <v>44075</v>
      </c>
      <c r="B23" s="19">
        <v>9</v>
      </c>
      <c r="C23" s="8">
        <f t="shared" si="5"/>
        <v>9904.1845858199595</v>
      </c>
      <c r="D23" s="37">
        <f t="shared" si="0"/>
        <v>32.19</v>
      </c>
      <c r="E23" s="37">
        <f t="shared" si="1"/>
        <v>175.13249975701041</v>
      </c>
      <c r="F23" s="37">
        <f t="shared" si="3"/>
        <v>207.32</v>
      </c>
      <c r="G23" s="37">
        <f t="shared" si="2"/>
        <v>9729.0520860629495</v>
      </c>
      <c r="K23" s="22"/>
      <c r="L23" s="22"/>
      <c r="M23" s="27"/>
    </row>
    <row r="24" spans="1:13" x14ac:dyDescent="0.25">
      <c r="A24" s="36">
        <f t="shared" si="4"/>
        <v>44105</v>
      </c>
      <c r="B24" s="19">
        <v>10</v>
      </c>
      <c r="C24" s="8">
        <f t="shared" si="5"/>
        <v>9729.0520860629495</v>
      </c>
      <c r="D24" s="37">
        <f t="shared" si="0"/>
        <v>31.62</v>
      </c>
      <c r="E24" s="37">
        <f t="shared" si="1"/>
        <v>175.70168038122068</v>
      </c>
      <c r="F24" s="37">
        <f t="shared" si="3"/>
        <v>207.32</v>
      </c>
      <c r="G24" s="37">
        <f t="shared" si="2"/>
        <v>9553.3504056817292</v>
      </c>
      <c r="K24" s="22"/>
      <c r="L24" s="22"/>
      <c r="M24" s="27"/>
    </row>
    <row r="25" spans="1:13" x14ac:dyDescent="0.25">
      <c r="A25" s="36">
        <f t="shared" si="4"/>
        <v>44136</v>
      </c>
      <c r="B25" s="19">
        <v>11</v>
      </c>
      <c r="C25" s="8">
        <f t="shared" si="5"/>
        <v>9553.3504056817292</v>
      </c>
      <c r="D25" s="37">
        <f t="shared" si="0"/>
        <v>31.05</v>
      </c>
      <c r="E25" s="37">
        <f t="shared" si="1"/>
        <v>176.27271084245965</v>
      </c>
      <c r="F25" s="37">
        <f t="shared" si="3"/>
        <v>207.32</v>
      </c>
      <c r="G25" s="37">
        <f t="shared" si="2"/>
        <v>9377.0776948392704</v>
      </c>
    </row>
    <row r="26" spans="1:13" x14ac:dyDescent="0.25">
      <c r="A26" s="36">
        <f t="shared" si="4"/>
        <v>44166</v>
      </c>
      <c r="B26" s="19">
        <v>12</v>
      </c>
      <c r="C26" s="8">
        <f t="shared" si="5"/>
        <v>9377.0776948392704</v>
      </c>
      <c r="D26" s="37">
        <f t="shared" si="0"/>
        <v>30.48</v>
      </c>
      <c r="E26" s="37">
        <f t="shared" si="1"/>
        <v>176.84559715269762</v>
      </c>
      <c r="F26" s="37">
        <f t="shared" si="3"/>
        <v>207.32</v>
      </c>
      <c r="G26" s="37">
        <f t="shared" si="2"/>
        <v>9200.2320976865722</v>
      </c>
    </row>
    <row r="27" spans="1:13" x14ac:dyDescent="0.25">
      <c r="A27" s="36">
        <f t="shared" si="4"/>
        <v>44197</v>
      </c>
      <c r="B27" s="19">
        <v>13</v>
      </c>
      <c r="C27" s="8">
        <f t="shared" si="5"/>
        <v>9200.2320976865722</v>
      </c>
      <c r="D27" s="37">
        <f t="shared" si="0"/>
        <v>29.9</v>
      </c>
      <c r="E27" s="37">
        <f t="shared" si="1"/>
        <v>177.4203453434439</v>
      </c>
      <c r="F27" s="37">
        <f t="shared" si="3"/>
        <v>207.32</v>
      </c>
      <c r="G27" s="37">
        <f t="shared" si="2"/>
        <v>9022.8117523431283</v>
      </c>
    </row>
    <row r="28" spans="1:13" x14ac:dyDescent="0.25">
      <c r="A28" s="36">
        <f t="shared" si="4"/>
        <v>44228</v>
      </c>
      <c r="B28" s="19">
        <v>14</v>
      </c>
      <c r="C28" s="8">
        <f t="shared" si="5"/>
        <v>9022.8117523431283</v>
      </c>
      <c r="D28" s="37">
        <f t="shared" si="0"/>
        <v>29.32</v>
      </c>
      <c r="E28" s="37">
        <f t="shared" si="1"/>
        <v>177.9969614658101</v>
      </c>
      <c r="F28" s="37">
        <f t="shared" si="3"/>
        <v>207.32</v>
      </c>
      <c r="G28" s="37">
        <f t="shared" si="2"/>
        <v>8844.814790877319</v>
      </c>
    </row>
    <row r="29" spans="1:13" x14ac:dyDescent="0.25">
      <c r="A29" s="36">
        <f t="shared" si="4"/>
        <v>44256</v>
      </c>
      <c r="B29" s="19">
        <v>15</v>
      </c>
      <c r="C29" s="8">
        <f t="shared" si="5"/>
        <v>8844.814790877319</v>
      </c>
      <c r="D29" s="37">
        <f t="shared" si="0"/>
        <v>28.75</v>
      </c>
      <c r="E29" s="37">
        <f t="shared" si="1"/>
        <v>178.57545159057398</v>
      </c>
      <c r="F29" s="37">
        <f t="shared" si="3"/>
        <v>207.32</v>
      </c>
      <c r="G29" s="37">
        <f t="shared" si="2"/>
        <v>8666.2393392867452</v>
      </c>
    </row>
    <row r="30" spans="1:13" x14ac:dyDescent="0.25">
      <c r="A30" s="36">
        <f t="shared" si="4"/>
        <v>44287</v>
      </c>
      <c r="B30" s="19">
        <v>16</v>
      </c>
      <c r="C30" s="8">
        <f t="shared" si="5"/>
        <v>8666.2393392867452</v>
      </c>
      <c r="D30" s="37">
        <f t="shared" si="0"/>
        <v>28.17</v>
      </c>
      <c r="E30" s="37">
        <f t="shared" si="1"/>
        <v>179.15582180824336</v>
      </c>
      <c r="F30" s="37">
        <f t="shared" si="3"/>
        <v>207.32</v>
      </c>
      <c r="G30" s="37">
        <f t="shared" si="2"/>
        <v>8487.0835174785025</v>
      </c>
    </row>
    <row r="31" spans="1:13" x14ac:dyDescent="0.25">
      <c r="A31" s="36">
        <f t="shared" si="4"/>
        <v>44317</v>
      </c>
      <c r="B31" s="19">
        <v>17</v>
      </c>
      <c r="C31" s="8">
        <f t="shared" si="5"/>
        <v>8487.0835174785025</v>
      </c>
      <c r="D31" s="37">
        <f t="shared" si="0"/>
        <v>27.58</v>
      </c>
      <c r="E31" s="37">
        <f t="shared" si="1"/>
        <v>179.73807822912016</v>
      </c>
      <c r="F31" s="37">
        <f t="shared" si="3"/>
        <v>207.32</v>
      </c>
      <c r="G31" s="37">
        <f t="shared" si="2"/>
        <v>8307.3454392493823</v>
      </c>
    </row>
    <row r="32" spans="1:13" x14ac:dyDescent="0.25">
      <c r="A32" s="36">
        <f t="shared" si="4"/>
        <v>44348</v>
      </c>
      <c r="B32" s="19">
        <v>18</v>
      </c>
      <c r="C32" s="8">
        <f t="shared" si="5"/>
        <v>8307.3454392493823</v>
      </c>
      <c r="D32" s="37">
        <f t="shared" si="0"/>
        <v>27</v>
      </c>
      <c r="E32" s="37">
        <f t="shared" si="1"/>
        <v>180.32222698336477</v>
      </c>
      <c r="F32" s="37">
        <f t="shared" si="3"/>
        <v>207.32</v>
      </c>
      <c r="G32" s="37">
        <f t="shared" si="2"/>
        <v>8127.0232122660173</v>
      </c>
    </row>
    <row r="33" spans="1:7" x14ac:dyDescent="0.25">
      <c r="A33" s="36">
        <f t="shared" si="4"/>
        <v>44378</v>
      </c>
      <c r="B33" s="19">
        <v>19</v>
      </c>
      <c r="C33" s="8">
        <f t="shared" si="5"/>
        <v>8127.0232122660173</v>
      </c>
      <c r="D33" s="37">
        <f t="shared" si="0"/>
        <v>26.41</v>
      </c>
      <c r="E33" s="37">
        <f t="shared" si="1"/>
        <v>180.90827422106071</v>
      </c>
      <c r="F33" s="37">
        <f t="shared" si="3"/>
        <v>207.32</v>
      </c>
      <c r="G33" s="37">
        <f t="shared" si="2"/>
        <v>7946.1149380449569</v>
      </c>
    </row>
    <row r="34" spans="1:7" x14ac:dyDescent="0.25">
      <c r="A34" s="36">
        <f t="shared" si="4"/>
        <v>44409</v>
      </c>
      <c r="B34" s="19">
        <v>20</v>
      </c>
      <c r="C34" s="8">
        <f t="shared" si="5"/>
        <v>7946.1149380449569</v>
      </c>
      <c r="D34" s="37">
        <f t="shared" si="0"/>
        <v>25.82</v>
      </c>
      <c r="E34" s="37">
        <f t="shared" si="1"/>
        <v>181.49622611227917</v>
      </c>
      <c r="F34" s="37">
        <f t="shared" si="3"/>
        <v>207.32</v>
      </c>
      <c r="G34" s="37">
        <f t="shared" si="2"/>
        <v>7764.6187119326778</v>
      </c>
    </row>
    <row r="35" spans="1:7" x14ac:dyDescent="0.25">
      <c r="A35" s="36">
        <f t="shared" si="4"/>
        <v>44440</v>
      </c>
      <c r="B35" s="19">
        <v>21</v>
      </c>
      <c r="C35" s="8">
        <f t="shared" si="5"/>
        <v>7764.6187119326778</v>
      </c>
      <c r="D35" s="37">
        <f t="shared" si="0"/>
        <v>25.24</v>
      </c>
      <c r="E35" s="37">
        <f t="shared" si="1"/>
        <v>182.08608884714405</v>
      </c>
      <c r="F35" s="37">
        <f t="shared" si="3"/>
        <v>207.32</v>
      </c>
      <c r="G35" s="37">
        <f t="shared" si="2"/>
        <v>7582.5326230855335</v>
      </c>
    </row>
    <row r="36" spans="1:7" x14ac:dyDescent="0.25">
      <c r="A36" s="36">
        <f t="shared" si="4"/>
        <v>44470</v>
      </c>
      <c r="B36" s="19">
        <v>22</v>
      </c>
      <c r="C36" s="8">
        <f t="shared" si="5"/>
        <v>7582.5326230855335</v>
      </c>
      <c r="D36" s="37">
        <f t="shared" si="0"/>
        <v>24.64</v>
      </c>
      <c r="E36" s="37">
        <f t="shared" si="1"/>
        <v>182.67786863589728</v>
      </c>
      <c r="F36" s="37">
        <f t="shared" si="3"/>
        <v>207.32</v>
      </c>
      <c r="G36" s="37">
        <f t="shared" si="2"/>
        <v>7399.8547544496359</v>
      </c>
    </row>
    <row r="37" spans="1:7" x14ac:dyDescent="0.25">
      <c r="A37" s="36">
        <f t="shared" si="4"/>
        <v>44501</v>
      </c>
      <c r="B37" s="19">
        <v>23</v>
      </c>
      <c r="C37" s="8">
        <f t="shared" si="5"/>
        <v>7399.8547544496359</v>
      </c>
      <c r="D37" s="37">
        <f t="shared" si="0"/>
        <v>24.05</v>
      </c>
      <c r="E37" s="37">
        <f t="shared" si="1"/>
        <v>183.27157170896396</v>
      </c>
      <c r="F37" s="37">
        <f t="shared" si="3"/>
        <v>207.32</v>
      </c>
      <c r="G37" s="37">
        <f t="shared" si="2"/>
        <v>7216.5831827406719</v>
      </c>
    </row>
    <row r="38" spans="1:7" x14ac:dyDescent="0.25">
      <c r="A38" s="36">
        <f t="shared" si="4"/>
        <v>44531</v>
      </c>
      <c r="B38" s="19">
        <v>24</v>
      </c>
      <c r="C38" s="8">
        <f t="shared" si="5"/>
        <v>7216.5831827406719</v>
      </c>
      <c r="D38" s="37">
        <f t="shared" si="0"/>
        <v>23.45</v>
      </c>
      <c r="E38" s="37">
        <f t="shared" si="1"/>
        <v>183.86720431701806</v>
      </c>
      <c r="F38" s="37">
        <f t="shared" si="3"/>
        <v>207.32</v>
      </c>
      <c r="G38" s="37">
        <f t="shared" si="2"/>
        <v>7032.7159784236537</v>
      </c>
    </row>
    <row r="39" spans="1:7" x14ac:dyDescent="0.25">
      <c r="A39" s="36">
        <f t="shared" si="4"/>
        <v>44562</v>
      </c>
      <c r="B39" s="19">
        <v>25</v>
      </c>
      <c r="C39" s="8">
        <f t="shared" si="5"/>
        <v>7032.7159784236537</v>
      </c>
      <c r="D39" s="37">
        <f t="shared" si="0"/>
        <v>22.86</v>
      </c>
      <c r="E39" s="37">
        <f t="shared" si="1"/>
        <v>184.46477273104838</v>
      </c>
      <c r="F39" s="37">
        <f t="shared" si="3"/>
        <v>207.32</v>
      </c>
      <c r="G39" s="37">
        <f t="shared" si="2"/>
        <v>6848.2512056926053</v>
      </c>
    </row>
    <row r="40" spans="1:7" x14ac:dyDescent="0.25">
      <c r="A40" s="36">
        <f t="shared" si="4"/>
        <v>44593</v>
      </c>
      <c r="B40" s="19">
        <v>26</v>
      </c>
      <c r="C40" s="8">
        <f t="shared" si="5"/>
        <v>6848.2512056926053</v>
      </c>
      <c r="D40" s="37">
        <f t="shared" si="0"/>
        <v>22.26</v>
      </c>
      <c r="E40" s="37">
        <f t="shared" si="1"/>
        <v>185.06428324242432</v>
      </c>
      <c r="F40" s="37">
        <f t="shared" si="3"/>
        <v>207.32</v>
      </c>
      <c r="G40" s="37">
        <f t="shared" si="2"/>
        <v>6663.1869224501806</v>
      </c>
    </row>
    <row r="41" spans="1:7" x14ac:dyDescent="0.25">
      <c r="A41" s="36">
        <f t="shared" si="4"/>
        <v>44621</v>
      </c>
      <c r="B41" s="19">
        <v>27</v>
      </c>
      <c r="C41" s="8">
        <f t="shared" si="5"/>
        <v>6663.1869224501806</v>
      </c>
      <c r="D41" s="37">
        <f t="shared" si="0"/>
        <v>21.66</v>
      </c>
      <c r="E41" s="37">
        <f t="shared" si="1"/>
        <v>185.66574216296218</v>
      </c>
      <c r="F41" s="37">
        <f t="shared" si="3"/>
        <v>207.32</v>
      </c>
      <c r="G41" s="37">
        <f t="shared" si="2"/>
        <v>6477.5211802872182</v>
      </c>
    </row>
    <row r="42" spans="1:7" x14ac:dyDescent="0.25">
      <c r="A42" s="36">
        <f t="shared" si="4"/>
        <v>44652</v>
      </c>
      <c r="B42" s="19">
        <v>28</v>
      </c>
      <c r="C42" s="8">
        <f t="shared" si="5"/>
        <v>6477.5211802872182</v>
      </c>
      <c r="D42" s="37">
        <f t="shared" si="0"/>
        <v>21.05</v>
      </c>
      <c r="E42" s="37">
        <f t="shared" si="1"/>
        <v>186.2691558249918</v>
      </c>
      <c r="F42" s="37">
        <f t="shared" si="3"/>
        <v>207.32</v>
      </c>
      <c r="G42" s="37">
        <f t="shared" si="2"/>
        <v>6291.2520244622265</v>
      </c>
    </row>
    <row r="43" spans="1:7" x14ac:dyDescent="0.25">
      <c r="A43" s="36">
        <f t="shared" si="4"/>
        <v>44682</v>
      </c>
      <c r="B43" s="19">
        <v>29</v>
      </c>
      <c r="C43" s="8">
        <f t="shared" si="5"/>
        <v>6291.2520244622265</v>
      </c>
      <c r="D43" s="37">
        <f t="shared" si="0"/>
        <v>20.45</v>
      </c>
      <c r="E43" s="37">
        <f t="shared" si="1"/>
        <v>186.87453058142302</v>
      </c>
      <c r="F43" s="37">
        <f t="shared" si="3"/>
        <v>207.32</v>
      </c>
      <c r="G43" s="37">
        <f t="shared" si="2"/>
        <v>6104.3774938808037</v>
      </c>
    </row>
    <row r="44" spans="1:7" x14ac:dyDescent="0.25">
      <c r="A44" s="36">
        <f t="shared" si="4"/>
        <v>44713</v>
      </c>
      <c r="B44" s="19">
        <v>30</v>
      </c>
      <c r="C44" s="8">
        <f t="shared" si="5"/>
        <v>6104.3774938808037</v>
      </c>
      <c r="D44" s="37">
        <f t="shared" si="0"/>
        <v>19.84</v>
      </c>
      <c r="E44" s="37">
        <f t="shared" si="1"/>
        <v>187.48187280581266</v>
      </c>
      <c r="F44" s="37">
        <f t="shared" si="3"/>
        <v>207.32</v>
      </c>
      <c r="G44" s="37">
        <f t="shared" si="2"/>
        <v>5916.8956210749911</v>
      </c>
    </row>
    <row r="45" spans="1:7" x14ac:dyDescent="0.25">
      <c r="A45" s="36">
        <f t="shared" si="4"/>
        <v>44743</v>
      </c>
      <c r="B45" s="19">
        <v>31</v>
      </c>
      <c r="C45" s="8">
        <f t="shared" si="5"/>
        <v>5916.8956210749911</v>
      </c>
      <c r="D45" s="37">
        <f t="shared" si="0"/>
        <v>19.23</v>
      </c>
      <c r="E45" s="37">
        <f t="shared" si="1"/>
        <v>188.09118889243155</v>
      </c>
      <c r="F45" s="37">
        <f t="shared" si="3"/>
        <v>207.32</v>
      </c>
      <c r="G45" s="37">
        <f t="shared" si="2"/>
        <v>5728.80443218256</v>
      </c>
    </row>
    <row r="46" spans="1:7" x14ac:dyDescent="0.25">
      <c r="A46" s="36">
        <f t="shared" si="4"/>
        <v>44774</v>
      </c>
      <c r="B46" s="19">
        <v>32</v>
      </c>
      <c r="C46" s="8">
        <f t="shared" si="5"/>
        <v>5728.80443218256</v>
      </c>
      <c r="D46" s="37">
        <f t="shared" si="0"/>
        <v>18.62</v>
      </c>
      <c r="E46" s="37">
        <f t="shared" si="1"/>
        <v>188.70248525633195</v>
      </c>
      <c r="F46" s="37">
        <f t="shared" si="3"/>
        <v>207.32</v>
      </c>
      <c r="G46" s="37">
        <f t="shared" si="2"/>
        <v>5540.1019469262283</v>
      </c>
    </row>
    <row r="47" spans="1:7" x14ac:dyDescent="0.25">
      <c r="A47" s="36">
        <f t="shared" si="4"/>
        <v>44805</v>
      </c>
      <c r="B47" s="19">
        <v>33</v>
      </c>
      <c r="C47" s="8">
        <f t="shared" si="5"/>
        <v>5540.1019469262283</v>
      </c>
      <c r="D47" s="37">
        <f t="shared" si="0"/>
        <v>18.010000000000002</v>
      </c>
      <c r="E47" s="37">
        <f t="shared" si="1"/>
        <v>189.31576833341504</v>
      </c>
      <c r="F47" s="37">
        <f t="shared" si="3"/>
        <v>207.32</v>
      </c>
      <c r="G47" s="37">
        <f t="shared" si="2"/>
        <v>5350.7861785928135</v>
      </c>
    </row>
    <row r="48" spans="1:7" x14ac:dyDescent="0.25">
      <c r="A48" s="36">
        <f t="shared" si="4"/>
        <v>44835</v>
      </c>
      <c r="B48" s="19">
        <v>34</v>
      </c>
      <c r="C48" s="8">
        <f t="shared" si="5"/>
        <v>5350.7861785928135</v>
      </c>
      <c r="D48" s="37">
        <f t="shared" si="0"/>
        <v>17.39</v>
      </c>
      <c r="E48" s="37">
        <f t="shared" si="1"/>
        <v>189.93104458049862</v>
      </c>
      <c r="F48" s="37">
        <f t="shared" si="3"/>
        <v>207.32</v>
      </c>
      <c r="G48" s="37">
        <f t="shared" si="2"/>
        <v>5160.8551340123149</v>
      </c>
    </row>
    <row r="49" spans="1:7" x14ac:dyDescent="0.25">
      <c r="A49" s="36">
        <f t="shared" si="4"/>
        <v>44866</v>
      </c>
      <c r="B49" s="19">
        <v>35</v>
      </c>
      <c r="C49" s="8">
        <f t="shared" si="5"/>
        <v>5160.8551340123149</v>
      </c>
      <c r="D49" s="37">
        <f t="shared" si="0"/>
        <v>16.77</v>
      </c>
      <c r="E49" s="37">
        <f t="shared" si="1"/>
        <v>190.54832047538525</v>
      </c>
      <c r="F49" s="37">
        <f t="shared" si="3"/>
        <v>207.32</v>
      </c>
      <c r="G49" s="37">
        <f t="shared" si="2"/>
        <v>4970.3068135369294</v>
      </c>
    </row>
    <row r="50" spans="1:7" x14ac:dyDescent="0.25">
      <c r="A50" s="36">
        <f t="shared" si="4"/>
        <v>44896</v>
      </c>
      <c r="B50" s="19">
        <v>36</v>
      </c>
      <c r="C50" s="8">
        <f t="shared" si="5"/>
        <v>4970.3068135369294</v>
      </c>
      <c r="D50" s="37">
        <f t="shared" si="0"/>
        <v>16.149999999999999</v>
      </c>
      <c r="E50" s="37">
        <f t="shared" si="1"/>
        <v>191.16760251693026</v>
      </c>
      <c r="F50" s="37">
        <f t="shared" si="3"/>
        <v>207.32</v>
      </c>
      <c r="G50" s="37">
        <f t="shared" si="2"/>
        <v>4779.1392110199995</v>
      </c>
    </row>
    <row r="51" spans="1:7" x14ac:dyDescent="0.25">
      <c r="A51" s="36">
        <f t="shared" si="4"/>
        <v>44927</v>
      </c>
      <c r="B51" s="19">
        <v>37</v>
      </c>
      <c r="C51" s="8">
        <f t="shared" si="5"/>
        <v>4779.1392110199995</v>
      </c>
      <c r="D51" s="37">
        <f t="shared" si="0"/>
        <v>15.53</v>
      </c>
      <c r="E51" s="37">
        <f t="shared" si="1"/>
        <v>191.78889722511028</v>
      </c>
      <c r="F51" s="37">
        <f t="shared" si="3"/>
        <v>207.32</v>
      </c>
      <c r="G51" s="37">
        <f t="shared" si="2"/>
        <v>4587.3503137948892</v>
      </c>
    </row>
    <row r="52" spans="1:7" x14ac:dyDescent="0.25">
      <c r="A52" s="36">
        <f t="shared" si="4"/>
        <v>44958</v>
      </c>
      <c r="B52" s="19">
        <v>38</v>
      </c>
      <c r="C52" s="8">
        <f t="shared" si="5"/>
        <v>4587.3503137948892</v>
      </c>
      <c r="D52" s="37">
        <f t="shared" si="0"/>
        <v>14.91</v>
      </c>
      <c r="E52" s="37">
        <f t="shared" si="1"/>
        <v>192.41221114109189</v>
      </c>
      <c r="F52" s="37">
        <f t="shared" si="3"/>
        <v>207.32</v>
      </c>
      <c r="G52" s="37">
        <f t="shared" si="2"/>
        <v>4394.9381026537976</v>
      </c>
    </row>
    <row r="53" spans="1:7" x14ac:dyDescent="0.25">
      <c r="A53" s="36">
        <f t="shared" si="4"/>
        <v>44986</v>
      </c>
      <c r="B53" s="19">
        <v>39</v>
      </c>
      <c r="C53" s="8">
        <f t="shared" si="5"/>
        <v>4394.9381026537976</v>
      </c>
      <c r="D53" s="37">
        <f t="shared" si="0"/>
        <v>14.28</v>
      </c>
      <c r="E53" s="37">
        <f t="shared" si="1"/>
        <v>193.03755082730044</v>
      </c>
      <c r="F53" s="37">
        <f t="shared" si="3"/>
        <v>207.32</v>
      </c>
      <c r="G53" s="37">
        <f t="shared" si="2"/>
        <v>4201.9005518264976</v>
      </c>
    </row>
    <row r="54" spans="1:7" x14ac:dyDescent="0.25">
      <c r="A54" s="36">
        <f t="shared" si="4"/>
        <v>45017</v>
      </c>
      <c r="B54" s="19">
        <v>40</v>
      </c>
      <c r="C54" s="8">
        <f t="shared" si="5"/>
        <v>4201.9005518264976</v>
      </c>
      <c r="D54" s="37">
        <f t="shared" si="0"/>
        <v>13.66</v>
      </c>
      <c r="E54" s="37">
        <f t="shared" si="1"/>
        <v>193.66492286748917</v>
      </c>
      <c r="F54" s="37">
        <f t="shared" si="3"/>
        <v>207.32</v>
      </c>
      <c r="G54" s="37">
        <f t="shared" si="2"/>
        <v>4008.2356289590084</v>
      </c>
    </row>
    <row r="55" spans="1:7" x14ac:dyDescent="0.25">
      <c r="A55" s="36">
        <f t="shared" si="4"/>
        <v>45047</v>
      </c>
      <c r="B55" s="19">
        <v>41</v>
      </c>
      <c r="C55" s="8">
        <f t="shared" si="5"/>
        <v>4008.2356289590084</v>
      </c>
      <c r="D55" s="37">
        <f t="shared" si="0"/>
        <v>13.03</v>
      </c>
      <c r="E55" s="37">
        <f t="shared" si="1"/>
        <v>194.2943338668085</v>
      </c>
      <c r="F55" s="37">
        <f t="shared" si="3"/>
        <v>207.32</v>
      </c>
      <c r="G55" s="37">
        <f t="shared" si="2"/>
        <v>3813.9412950922001</v>
      </c>
    </row>
    <row r="56" spans="1:7" x14ac:dyDescent="0.25">
      <c r="A56" s="36">
        <f t="shared" si="4"/>
        <v>45078</v>
      </c>
      <c r="B56" s="19">
        <v>42</v>
      </c>
      <c r="C56" s="8">
        <f t="shared" si="5"/>
        <v>3813.9412950922001</v>
      </c>
      <c r="D56" s="37">
        <f t="shared" si="0"/>
        <v>12.4</v>
      </c>
      <c r="E56" s="37">
        <f t="shared" si="1"/>
        <v>194.92579045187563</v>
      </c>
      <c r="F56" s="37">
        <f t="shared" si="3"/>
        <v>207.32</v>
      </c>
      <c r="G56" s="37">
        <f t="shared" si="2"/>
        <v>3619.0155046403243</v>
      </c>
    </row>
    <row r="57" spans="1:7" x14ac:dyDescent="0.25">
      <c r="A57" s="36">
        <f t="shared" si="4"/>
        <v>45108</v>
      </c>
      <c r="B57" s="19">
        <v>43</v>
      </c>
      <c r="C57" s="8">
        <f t="shared" si="5"/>
        <v>3619.0155046403243</v>
      </c>
      <c r="D57" s="37">
        <f t="shared" si="0"/>
        <v>11.76</v>
      </c>
      <c r="E57" s="37">
        <f t="shared" si="1"/>
        <v>195.55929927084421</v>
      </c>
      <c r="F57" s="37">
        <f t="shared" si="3"/>
        <v>207.32</v>
      </c>
      <c r="G57" s="37">
        <f t="shared" si="2"/>
        <v>3423.4562053694799</v>
      </c>
    </row>
    <row r="58" spans="1:7" x14ac:dyDescent="0.25">
      <c r="A58" s="36">
        <f t="shared" si="4"/>
        <v>45139</v>
      </c>
      <c r="B58" s="19">
        <v>44</v>
      </c>
      <c r="C58" s="8">
        <f t="shared" si="5"/>
        <v>3423.4562053694799</v>
      </c>
      <c r="D58" s="37">
        <f t="shared" si="0"/>
        <v>11.13</v>
      </c>
      <c r="E58" s="37">
        <f t="shared" si="1"/>
        <v>196.19486699347448</v>
      </c>
      <c r="F58" s="37">
        <f t="shared" si="3"/>
        <v>207.32</v>
      </c>
      <c r="G58" s="37">
        <f t="shared" si="2"/>
        <v>3227.2613383760054</v>
      </c>
    </row>
    <row r="59" spans="1:7" x14ac:dyDescent="0.25">
      <c r="A59" s="36">
        <f t="shared" si="4"/>
        <v>45170</v>
      </c>
      <c r="B59" s="19">
        <v>45</v>
      </c>
      <c r="C59" s="8">
        <f t="shared" si="5"/>
        <v>3227.2613383760054</v>
      </c>
      <c r="D59" s="37">
        <f t="shared" si="0"/>
        <v>10.49</v>
      </c>
      <c r="E59" s="37">
        <f t="shared" si="1"/>
        <v>196.83250031120326</v>
      </c>
      <c r="F59" s="37">
        <f t="shared" si="3"/>
        <v>207.32</v>
      </c>
      <c r="G59" s="37">
        <f t="shared" si="2"/>
        <v>3030.4288380648022</v>
      </c>
    </row>
    <row r="60" spans="1:7" x14ac:dyDescent="0.25">
      <c r="A60" s="36">
        <f t="shared" si="4"/>
        <v>45200</v>
      </c>
      <c r="B60" s="19">
        <v>46</v>
      </c>
      <c r="C60" s="8">
        <f t="shared" si="5"/>
        <v>3030.4288380648022</v>
      </c>
      <c r="D60" s="37">
        <f t="shared" si="0"/>
        <v>9.85</v>
      </c>
      <c r="E60" s="37">
        <f t="shared" si="1"/>
        <v>197.47220593721465</v>
      </c>
      <c r="F60" s="37">
        <f t="shared" si="3"/>
        <v>207.32</v>
      </c>
      <c r="G60" s="37">
        <f t="shared" si="2"/>
        <v>2832.9566321275875</v>
      </c>
    </row>
    <row r="61" spans="1:7" x14ac:dyDescent="0.25">
      <c r="A61" s="36">
        <f t="shared" si="4"/>
        <v>45231</v>
      </c>
      <c r="B61" s="19">
        <v>47</v>
      </c>
      <c r="C61" s="8">
        <f t="shared" si="5"/>
        <v>2832.9566321275875</v>
      </c>
      <c r="D61" s="37">
        <f t="shared" si="0"/>
        <v>9.2100000000000009</v>
      </c>
      <c r="E61" s="37">
        <f t="shared" si="1"/>
        <v>198.11399060651061</v>
      </c>
      <c r="F61" s="37">
        <f t="shared" si="3"/>
        <v>207.32</v>
      </c>
      <c r="G61" s="37">
        <f t="shared" si="2"/>
        <v>2634.842641521077</v>
      </c>
    </row>
    <row r="62" spans="1:7" x14ac:dyDescent="0.25">
      <c r="A62" s="36">
        <f t="shared" si="4"/>
        <v>45261</v>
      </c>
      <c r="B62" s="19">
        <v>48</v>
      </c>
      <c r="C62" s="8">
        <f t="shared" si="5"/>
        <v>2634.842641521077</v>
      </c>
      <c r="D62" s="37">
        <f t="shared" si="0"/>
        <v>8.56</v>
      </c>
      <c r="E62" s="37">
        <f t="shared" si="1"/>
        <v>198.75786107598179</v>
      </c>
      <c r="F62" s="37">
        <f t="shared" si="3"/>
        <v>207.32</v>
      </c>
      <c r="G62" s="37">
        <f t="shared" si="2"/>
        <v>2436.084780445095</v>
      </c>
    </row>
    <row r="63" spans="1:7" x14ac:dyDescent="0.25">
      <c r="A63" s="36">
        <f t="shared" si="4"/>
        <v>45292</v>
      </c>
      <c r="B63" s="19">
        <v>49</v>
      </c>
      <c r="C63" s="8">
        <f t="shared" si="5"/>
        <v>2436.084780445095</v>
      </c>
      <c r="D63" s="37">
        <f t="shared" si="0"/>
        <v>7.92</v>
      </c>
      <c r="E63" s="37">
        <f t="shared" si="1"/>
        <v>199.40382412447872</v>
      </c>
      <c r="F63" s="37">
        <f t="shared" si="3"/>
        <v>207.32</v>
      </c>
      <c r="G63" s="37">
        <f t="shared" si="2"/>
        <v>2236.6809563206161</v>
      </c>
    </row>
    <row r="64" spans="1:7" x14ac:dyDescent="0.25">
      <c r="A64" s="36">
        <f t="shared" si="4"/>
        <v>45323</v>
      </c>
      <c r="B64" s="19">
        <v>50</v>
      </c>
      <c r="C64" s="8">
        <f t="shared" si="5"/>
        <v>2236.6809563206161</v>
      </c>
      <c r="D64" s="37">
        <f t="shared" si="0"/>
        <v>7.27</v>
      </c>
      <c r="E64" s="37">
        <f t="shared" si="1"/>
        <v>200.05188655288327</v>
      </c>
      <c r="F64" s="37">
        <f t="shared" si="3"/>
        <v>207.32</v>
      </c>
      <c r="G64" s="37">
        <f t="shared" si="2"/>
        <v>2036.6290697677327</v>
      </c>
    </row>
    <row r="65" spans="1:7" x14ac:dyDescent="0.25">
      <c r="A65" s="36">
        <f t="shared" si="4"/>
        <v>45352</v>
      </c>
      <c r="B65" s="19">
        <v>51</v>
      </c>
      <c r="C65" s="8">
        <f t="shared" si="5"/>
        <v>2036.6290697677327</v>
      </c>
      <c r="D65" s="37">
        <f t="shared" si="0"/>
        <v>6.62</v>
      </c>
      <c r="E65" s="37">
        <f t="shared" si="1"/>
        <v>200.70205518418013</v>
      </c>
      <c r="F65" s="37">
        <f t="shared" si="3"/>
        <v>207.32</v>
      </c>
      <c r="G65" s="37">
        <f t="shared" si="2"/>
        <v>1835.9270145835526</v>
      </c>
    </row>
    <row r="66" spans="1:7" x14ac:dyDescent="0.25">
      <c r="A66" s="36">
        <f t="shared" si="4"/>
        <v>45383</v>
      </c>
      <c r="B66" s="19">
        <v>52</v>
      </c>
      <c r="C66" s="8">
        <f t="shared" si="5"/>
        <v>1835.9270145835526</v>
      </c>
      <c r="D66" s="37">
        <f t="shared" si="0"/>
        <v>5.97</v>
      </c>
      <c r="E66" s="37">
        <f t="shared" si="1"/>
        <v>201.35433686352872</v>
      </c>
      <c r="F66" s="37">
        <f t="shared" si="3"/>
        <v>207.32</v>
      </c>
      <c r="G66" s="37">
        <f t="shared" si="2"/>
        <v>1634.5726777200239</v>
      </c>
    </row>
    <row r="67" spans="1:7" x14ac:dyDescent="0.25">
      <c r="A67" s="36">
        <f t="shared" si="4"/>
        <v>45413</v>
      </c>
      <c r="B67" s="19">
        <v>53</v>
      </c>
      <c r="C67" s="8">
        <f t="shared" si="5"/>
        <v>1634.5726777200239</v>
      </c>
      <c r="D67" s="37">
        <f t="shared" si="0"/>
        <v>5.31</v>
      </c>
      <c r="E67" s="37">
        <f t="shared" si="1"/>
        <v>202.00873845833522</v>
      </c>
      <c r="F67" s="37">
        <f t="shared" si="3"/>
        <v>207.32</v>
      </c>
      <c r="G67" s="37">
        <f t="shared" si="2"/>
        <v>1432.5639392616886</v>
      </c>
    </row>
    <row r="68" spans="1:7" x14ac:dyDescent="0.25">
      <c r="A68" s="36">
        <f t="shared" si="4"/>
        <v>45444</v>
      </c>
      <c r="B68" s="19">
        <v>54</v>
      </c>
      <c r="C68" s="8">
        <f t="shared" si="5"/>
        <v>1432.5639392616886</v>
      </c>
      <c r="D68" s="37">
        <f t="shared" si="0"/>
        <v>4.66</v>
      </c>
      <c r="E68" s="37">
        <f t="shared" si="1"/>
        <v>202.66526685832477</v>
      </c>
      <c r="F68" s="37">
        <f t="shared" si="3"/>
        <v>207.32</v>
      </c>
      <c r="G68" s="37">
        <f t="shared" si="2"/>
        <v>1229.8986724033639</v>
      </c>
    </row>
    <row r="69" spans="1:7" x14ac:dyDescent="0.25">
      <c r="A69" s="36">
        <f t="shared" si="4"/>
        <v>45474</v>
      </c>
      <c r="B69" s="19">
        <v>55</v>
      </c>
      <c r="C69" s="8">
        <f t="shared" si="5"/>
        <v>1229.8986724033639</v>
      </c>
      <c r="D69" s="37">
        <f t="shared" si="0"/>
        <v>4</v>
      </c>
      <c r="E69" s="37">
        <f t="shared" si="1"/>
        <v>203.32392897561434</v>
      </c>
      <c r="F69" s="37">
        <f t="shared" si="3"/>
        <v>207.32</v>
      </c>
      <c r="G69" s="37">
        <f t="shared" si="2"/>
        <v>1026.5747434277496</v>
      </c>
    </row>
    <row r="70" spans="1:7" x14ac:dyDescent="0.25">
      <c r="A70" s="36">
        <f t="shared" si="4"/>
        <v>45505</v>
      </c>
      <c r="B70" s="19">
        <v>56</v>
      </c>
      <c r="C70" s="8">
        <f t="shared" si="5"/>
        <v>1026.5747434277496</v>
      </c>
      <c r="D70" s="37">
        <f t="shared" si="0"/>
        <v>3.34</v>
      </c>
      <c r="E70" s="37">
        <f t="shared" si="1"/>
        <v>203.98473174478508</v>
      </c>
      <c r="F70" s="37">
        <f t="shared" si="3"/>
        <v>207.32</v>
      </c>
      <c r="G70" s="37">
        <f t="shared" si="2"/>
        <v>822.59001168296447</v>
      </c>
    </row>
    <row r="71" spans="1:7" x14ac:dyDescent="0.25">
      <c r="A71" s="36">
        <f t="shared" si="4"/>
        <v>45536</v>
      </c>
      <c r="B71" s="19">
        <v>57</v>
      </c>
      <c r="C71" s="8">
        <f t="shared" si="5"/>
        <v>822.59001168296447</v>
      </c>
      <c r="D71" s="37">
        <f t="shared" si="0"/>
        <v>2.67</v>
      </c>
      <c r="E71" s="37">
        <f t="shared" si="1"/>
        <v>204.64768212295562</v>
      </c>
      <c r="F71" s="37">
        <f t="shared" si="3"/>
        <v>207.32</v>
      </c>
      <c r="G71" s="37">
        <f t="shared" si="2"/>
        <v>617.94232956000883</v>
      </c>
    </row>
    <row r="72" spans="1:7" x14ac:dyDescent="0.25">
      <c r="A72" s="36">
        <f t="shared" si="4"/>
        <v>45566</v>
      </c>
      <c r="B72" s="19">
        <v>58</v>
      </c>
      <c r="C72" s="8">
        <f t="shared" si="5"/>
        <v>617.94232956000883</v>
      </c>
      <c r="D72" s="37">
        <f t="shared" si="0"/>
        <v>2.0099999999999998</v>
      </c>
      <c r="E72" s="37">
        <f t="shared" si="1"/>
        <v>205.31278708985525</v>
      </c>
      <c r="F72" s="37">
        <f t="shared" si="3"/>
        <v>207.32</v>
      </c>
      <c r="G72" s="37">
        <f t="shared" si="2"/>
        <v>412.62954247015358</v>
      </c>
    </row>
    <row r="73" spans="1:7" x14ac:dyDescent="0.25">
      <c r="A73" s="36">
        <f t="shared" si="4"/>
        <v>45597</v>
      </c>
      <c r="B73" s="19">
        <v>59</v>
      </c>
      <c r="C73" s="8">
        <f t="shared" si="5"/>
        <v>412.62954247015358</v>
      </c>
      <c r="D73" s="37">
        <f t="shared" si="0"/>
        <v>1.34</v>
      </c>
      <c r="E73" s="37">
        <f t="shared" si="1"/>
        <v>205.98005364789728</v>
      </c>
      <c r="F73" s="37">
        <f t="shared" si="3"/>
        <v>207.32</v>
      </c>
      <c r="G73" s="37">
        <f t="shared" si="2"/>
        <v>206.6494888222563</v>
      </c>
    </row>
    <row r="74" spans="1:7" x14ac:dyDescent="0.25">
      <c r="A74" s="36">
        <f t="shared" si="4"/>
        <v>45627</v>
      </c>
      <c r="B74" s="19">
        <v>60</v>
      </c>
      <c r="C74" s="8">
        <f>G73</f>
        <v>206.6494888222563</v>
      </c>
      <c r="D74" s="37">
        <f>ROUND(C74*$E$11/12,2)</f>
        <v>0.67</v>
      </c>
      <c r="E74" s="37">
        <f t="shared" si="1"/>
        <v>206.64948882225295</v>
      </c>
      <c r="F74" s="37">
        <f t="shared" si="3"/>
        <v>207.32</v>
      </c>
      <c r="G74" s="37">
        <f>C74-E74</f>
        <v>3.3537617127876729E-12</v>
      </c>
    </row>
    <row r="75" spans="1:7" x14ac:dyDescent="0.25">
      <c r="A75" s="36">
        <f t="shared" si="4"/>
        <v>45658</v>
      </c>
      <c r="B75" s="19">
        <v>61</v>
      </c>
      <c r="C75" s="8">
        <f t="shared" ref="C75:C134" si="6">G74</f>
        <v>3.3537617127876729E-12</v>
      </c>
      <c r="D75" s="37">
        <f t="shared" ref="D75:D134" si="7">ROUND(C75*$E$11/12,2)</f>
        <v>0</v>
      </c>
      <c r="E75" s="37" t="e">
        <f t="shared" si="1"/>
        <v>#NUM!</v>
      </c>
      <c r="F75" s="37">
        <f t="shared" si="3"/>
        <v>207.32</v>
      </c>
      <c r="G75" s="37" t="e">
        <f t="shared" ref="G75:G134" si="8">C75-E75</f>
        <v>#NUM!</v>
      </c>
    </row>
    <row r="76" spans="1:7" x14ac:dyDescent="0.25">
      <c r="A76" s="36">
        <f t="shared" si="4"/>
        <v>45689</v>
      </c>
      <c r="B76" s="19">
        <v>62</v>
      </c>
      <c r="C76" s="8" t="e">
        <f t="shared" si="6"/>
        <v>#NUM!</v>
      </c>
      <c r="D76" s="37" t="e">
        <f t="shared" si="7"/>
        <v>#NUM!</v>
      </c>
      <c r="E76" s="37" t="e">
        <f t="shared" si="1"/>
        <v>#NUM!</v>
      </c>
      <c r="F76" s="37">
        <f t="shared" si="3"/>
        <v>207.32</v>
      </c>
      <c r="G76" s="37" t="e">
        <f t="shared" si="8"/>
        <v>#NUM!</v>
      </c>
    </row>
    <row r="77" spans="1:7" x14ac:dyDescent="0.25">
      <c r="A77" s="36">
        <f t="shared" si="4"/>
        <v>45717</v>
      </c>
      <c r="B77" s="19">
        <v>63</v>
      </c>
      <c r="C77" s="8" t="e">
        <f t="shared" si="6"/>
        <v>#NUM!</v>
      </c>
      <c r="D77" s="37" t="e">
        <f t="shared" si="7"/>
        <v>#NUM!</v>
      </c>
      <c r="E77" s="37" t="e">
        <f t="shared" si="1"/>
        <v>#NUM!</v>
      </c>
      <c r="F77" s="37">
        <f t="shared" si="3"/>
        <v>207.32</v>
      </c>
      <c r="G77" s="37" t="e">
        <f t="shared" si="8"/>
        <v>#NUM!</v>
      </c>
    </row>
    <row r="78" spans="1:7" x14ac:dyDescent="0.25">
      <c r="A78" s="36">
        <f t="shared" si="4"/>
        <v>45748</v>
      </c>
      <c r="B78" s="19">
        <v>64</v>
      </c>
      <c r="C78" s="8" t="e">
        <f t="shared" si="6"/>
        <v>#NUM!</v>
      </c>
      <c r="D78" s="37" t="e">
        <f t="shared" si="7"/>
        <v>#NUM!</v>
      </c>
      <c r="E78" s="37" t="e">
        <f t="shared" si="1"/>
        <v>#NUM!</v>
      </c>
      <c r="F78" s="37">
        <f t="shared" si="3"/>
        <v>207.32</v>
      </c>
      <c r="G78" s="37" t="e">
        <f t="shared" si="8"/>
        <v>#NUM!</v>
      </c>
    </row>
    <row r="79" spans="1:7" x14ac:dyDescent="0.25">
      <c r="A79" s="36">
        <f t="shared" si="4"/>
        <v>45778</v>
      </c>
      <c r="B79" s="19">
        <v>65</v>
      </c>
      <c r="C79" s="8" t="e">
        <f t="shared" si="6"/>
        <v>#NUM!</v>
      </c>
      <c r="D79" s="37" t="e">
        <f t="shared" si="7"/>
        <v>#NUM!</v>
      </c>
      <c r="E79" s="37" t="e">
        <f t="shared" si="1"/>
        <v>#NUM!</v>
      </c>
      <c r="F79" s="37">
        <f t="shared" si="3"/>
        <v>207.32</v>
      </c>
      <c r="G79" s="37" t="e">
        <f t="shared" si="8"/>
        <v>#NUM!</v>
      </c>
    </row>
    <row r="80" spans="1:7" x14ac:dyDescent="0.25">
      <c r="A80" s="36">
        <f t="shared" si="4"/>
        <v>45809</v>
      </c>
      <c r="B80" s="19">
        <v>66</v>
      </c>
      <c r="C80" s="8" t="e">
        <f t="shared" si="6"/>
        <v>#NUM!</v>
      </c>
      <c r="D80" s="37" t="e">
        <f t="shared" si="7"/>
        <v>#NUM!</v>
      </c>
      <c r="E80" s="37" t="e">
        <f t="shared" ref="E80:E134" si="9">PPMT($E$11/12,B80,$E$7,-$E$8,$E$9,0)</f>
        <v>#NUM!</v>
      </c>
      <c r="F80" s="37">
        <f t="shared" si="3"/>
        <v>207.32</v>
      </c>
      <c r="G80" s="37" t="e">
        <f t="shared" si="8"/>
        <v>#NUM!</v>
      </c>
    </row>
    <row r="81" spans="1:7" x14ac:dyDescent="0.25">
      <c r="A81" s="36">
        <f t="shared" si="4"/>
        <v>45839</v>
      </c>
      <c r="B81" s="19">
        <v>67</v>
      </c>
      <c r="C81" s="8" t="e">
        <f t="shared" si="6"/>
        <v>#NUM!</v>
      </c>
      <c r="D81" s="37" t="e">
        <f t="shared" si="7"/>
        <v>#NUM!</v>
      </c>
      <c r="E81" s="37" t="e">
        <f t="shared" si="9"/>
        <v>#NUM!</v>
      </c>
      <c r="F81" s="37">
        <f t="shared" ref="F81:F134" si="10">F80</f>
        <v>207.32</v>
      </c>
      <c r="G81" s="37" t="e">
        <f t="shared" si="8"/>
        <v>#NUM!</v>
      </c>
    </row>
    <row r="82" spans="1:7" x14ac:dyDescent="0.25">
      <c r="A82" s="36">
        <f t="shared" ref="A82:A134" si="11">EDATE(A81,1)</f>
        <v>45870</v>
      </c>
      <c r="B82" s="19">
        <v>68</v>
      </c>
      <c r="C82" s="8" t="e">
        <f t="shared" si="6"/>
        <v>#NUM!</v>
      </c>
      <c r="D82" s="37" t="e">
        <f t="shared" si="7"/>
        <v>#NUM!</v>
      </c>
      <c r="E82" s="37" t="e">
        <f t="shared" si="9"/>
        <v>#NUM!</v>
      </c>
      <c r="F82" s="37">
        <f t="shared" si="10"/>
        <v>207.32</v>
      </c>
      <c r="G82" s="37" t="e">
        <f t="shared" si="8"/>
        <v>#NUM!</v>
      </c>
    </row>
    <row r="83" spans="1:7" x14ac:dyDescent="0.25">
      <c r="A83" s="36">
        <f t="shared" si="11"/>
        <v>45901</v>
      </c>
      <c r="B83" s="19">
        <v>69</v>
      </c>
      <c r="C83" s="8" t="e">
        <f t="shared" si="6"/>
        <v>#NUM!</v>
      </c>
      <c r="D83" s="37" t="e">
        <f t="shared" si="7"/>
        <v>#NUM!</v>
      </c>
      <c r="E83" s="37" t="e">
        <f t="shared" si="9"/>
        <v>#NUM!</v>
      </c>
      <c r="F83" s="37">
        <f t="shared" si="10"/>
        <v>207.32</v>
      </c>
      <c r="G83" s="37" t="e">
        <f t="shared" si="8"/>
        <v>#NUM!</v>
      </c>
    </row>
    <row r="84" spans="1:7" x14ac:dyDescent="0.25">
      <c r="A84" s="36">
        <f t="shared" si="11"/>
        <v>45931</v>
      </c>
      <c r="B84" s="19">
        <v>70</v>
      </c>
      <c r="C84" s="8" t="e">
        <f t="shared" si="6"/>
        <v>#NUM!</v>
      </c>
      <c r="D84" s="37" t="e">
        <f t="shared" si="7"/>
        <v>#NUM!</v>
      </c>
      <c r="E84" s="37" t="e">
        <f t="shared" si="9"/>
        <v>#NUM!</v>
      </c>
      <c r="F84" s="37">
        <f t="shared" si="10"/>
        <v>207.32</v>
      </c>
      <c r="G84" s="37" t="e">
        <f t="shared" si="8"/>
        <v>#NUM!</v>
      </c>
    </row>
    <row r="85" spans="1:7" x14ac:dyDescent="0.25">
      <c r="A85" s="36">
        <f t="shared" si="11"/>
        <v>45962</v>
      </c>
      <c r="B85" s="19">
        <v>71</v>
      </c>
      <c r="C85" s="8" t="e">
        <f t="shared" si="6"/>
        <v>#NUM!</v>
      </c>
      <c r="D85" s="37" t="e">
        <f t="shared" si="7"/>
        <v>#NUM!</v>
      </c>
      <c r="E85" s="37" t="e">
        <f t="shared" si="9"/>
        <v>#NUM!</v>
      </c>
      <c r="F85" s="37">
        <f t="shared" si="10"/>
        <v>207.32</v>
      </c>
      <c r="G85" s="37" t="e">
        <f t="shared" si="8"/>
        <v>#NUM!</v>
      </c>
    </row>
    <row r="86" spans="1:7" x14ac:dyDescent="0.25">
      <c r="A86" s="36">
        <f t="shared" si="11"/>
        <v>45992</v>
      </c>
      <c r="B86" s="19">
        <v>72</v>
      </c>
      <c r="C86" s="8" t="e">
        <f t="shared" si="6"/>
        <v>#NUM!</v>
      </c>
      <c r="D86" s="37" t="e">
        <f t="shared" si="7"/>
        <v>#NUM!</v>
      </c>
      <c r="E86" s="37" t="e">
        <f t="shared" si="9"/>
        <v>#NUM!</v>
      </c>
      <c r="F86" s="37">
        <f t="shared" si="10"/>
        <v>207.32</v>
      </c>
      <c r="G86" s="37" t="e">
        <f t="shared" si="8"/>
        <v>#NUM!</v>
      </c>
    </row>
    <row r="87" spans="1:7" x14ac:dyDescent="0.25">
      <c r="A87" s="36">
        <f t="shared" si="11"/>
        <v>46023</v>
      </c>
      <c r="B87" s="19">
        <v>73</v>
      </c>
      <c r="C87" s="8" t="e">
        <f t="shared" si="6"/>
        <v>#NUM!</v>
      </c>
      <c r="D87" s="37" t="e">
        <f t="shared" si="7"/>
        <v>#NUM!</v>
      </c>
      <c r="E87" s="37" t="e">
        <f t="shared" si="9"/>
        <v>#NUM!</v>
      </c>
      <c r="F87" s="37">
        <f t="shared" si="10"/>
        <v>207.32</v>
      </c>
      <c r="G87" s="37" t="e">
        <f t="shared" si="8"/>
        <v>#NUM!</v>
      </c>
    </row>
    <row r="88" spans="1:7" x14ac:dyDescent="0.25">
      <c r="A88" s="36">
        <f t="shared" si="11"/>
        <v>46054</v>
      </c>
      <c r="B88" s="19">
        <v>74</v>
      </c>
      <c r="C88" s="8" t="e">
        <f t="shared" si="6"/>
        <v>#NUM!</v>
      </c>
      <c r="D88" s="37" t="e">
        <f t="shared" si="7"/>
        <v>#NUM!</v>
      </c>
      <c r="E88" s="37" t="e">
        <f t="shared" si="9"/>
        <v>#NUM!</v>
      </c>
      <c r="F88" s="37">
        <f t="shared" si="10"/>
        <v>207.32</v>
      </c>
      <c r="G88" s="37" t="e">
        <f t="shared" si="8"/>
        <v>#NUM!</v>
      </c>
    </row>
    <row r="89" spans="1:7" x14ac:dyDescent="0.25">
      <c r="A89" s="36">
        <f t="shared" si="11"/>
        <v>46082</v>
      </c>
      <c r="B89" s="19">
        <v>75</v>
      </c>
      <c r="C89" s="8" t="e">
        <f t="shared" si="6"/>
        <v>#NUM!</v>
      </c>
      <c r="D89" s="37" t="e">
        <f t="shared" si="7"/>
        <v>#NUM!</v>
      </c>
      <c r="E89" s="37" t="e">
        <f t="shared" si="9"/>
        <v>#NUM!</v>
      </c>
      <c r="F89" s="37">
        <f t="shared" si="10"/>
        <v>207.32</v>
      </c>
      <c r="G89" s="37" t="e">
        <f t="shared" si="8"/>
        <v>#NUM!</v>
      </c>
    </row>
    <row r="90" spans="1:7" x14ac:dyDescent="0.25">
      <c r="A90" s="36">
        <f t="shared" si="11"/>
        <v>46113</v>
      </c>
      <c r="B90" s="19">
        <v>76</v>
      </c>
      <c r="C90" s="8" t="e">
        <f t="shared" si="6"/>
        <v>#NUM!</v>
      </c>
      <c r="D90" s="37" t="e">
        <f t="shared" si="7"/>
        <v>#NUM!</v>
      </c>
      <c r="E90" s="37" t="e">
        <f t="shared" si="9"/>
        <v>#NUM!</v>
      </c>
      <c r="F90" s="37">
        <f t="shared" si="10"/>
        <v>207.32</v>
      </c>
      <c r="G90" s="37" t="e">
        <f t="shared" si="8"/>
        <v>#NUM!</v>
      </c>
    </row>
    <row r="91" spans="1:7" x14ac:dyDescent="0.25">
      <c r="A91" s="36">
        <f t="shared" si="11"/>
        <v>46143</v>
      </c>
      <c r="B91" s="19">
        <v>77</v>
      </c>
      <c r="C91" s="8" t="e">
        <f t="shared" si="6"/>
        <v>#NUM!</v>
      </c>
      <c r="D91" s="37" t="e">
        <f t="shared" si="7"/>
        <v>#NUM!</v>
      </c>
      <c r="E91" s="37" t="e">
        <f t="shared" si="9"/>
        <v>#NUM!</v>
      </c>
      <c r="F91" s="37">
        <f t="shared" si="10"/>
        <v>207.32</v>
      </c>
      <c r="G91" s="37" t="e">
        <f t="shared" si="8"/>
        <v>#NUM!</v>
      </c>
    </row>
    <row r="92" spans="1:7" x14ac:dyDescent="0.25">
      <c r="A92" s="36">
        <f t="shared" si="11"/>
        <v>46174</v>
      </c>
      <c r="B92" s="19">
        <v>78</v>
      </c>
      <c r="C92" s="8" t="e">
        <f t="shared" si="6"/>
        <v>#NUM!</v>
      </c>
      <c r="D92" s="37" t="e">
        <f t="shared" si="7"/>
        <v>#NUM!</v>
      </c>
      <c r="E92" s="37" t="e">
        <f t="shared" si="9"/>
        <v>#NUM!</v>
      </c>
      <c r="F92" s="37">
        <f t="shared" si="10"/>
        <v>207.32</v>
      </c>
      <c r="G92" s="37" t="e">
        <f t="shared" si="8"/>
        <v>#NUM!</v>
      </c>
    </row>
    <row r="93" spans="1:7" x14ac:dyDescent="0.25">
      <c r="A93" s="36">
        <f t="shared" si="11"/>
        <v>46204</v>
      </c>
      <c r="B93" s="19">
        <v>79</v>
      </c>
      <c r="C93" s="8" t="e">
        <f t="shared" si="6"/>
        <v>#NUM!</v>
      </c>
      <c r="D93" s="37" t="e">
        <f t="shared" si="7"/>
        <v>#NUM!</v>
      </c>
      <c r="E93" s="37" t="e">
        <f t="shared" si="9"/>
        <v>#NUM!</v>
      </c>
      <c r="F93" s="37">
        <f t="shared" si="10"/>
        <v>207.32</v>
      </c>
      <c r="G93" s="37" t="e">
        <f t="shared" si="8"/>
        <v>#NUM!</v>
      </c>
    </row>
    <row r="94" spans="1:7" x14ac:dyDescent="0.25">
      <c r="A94" s="36">
        <f t="shared" si="11"/>
        <v>46235</v>
      </c>
      <c r="B94" s="19">
        <v>80</v>
      </c>
      <c r="C94" s="8" t="e">
        <f t="shared" si="6"/>
        <v>#NUM!</v>
      </c>
      <c r="D94" s="37" t="e">
        <f t="shared" si="7"/>
        <v>#NUM!</v>
      </c>
      <c r="E94" s="37" t="e">
        <f t="shared" si="9"/>
        <v>#NUM!</v>
      </c>
      <c r="F94" s="37">
        <f t="shared" si="10"/>
        <v>207.32</v>
      </c>
      <c r="G94" s="37" t="e">
        <f t="shared" si="8"/>
        <v>#NUM!</v>
      </c>
    </row>
    <row r="95" spans="1:7" x14ac:dyDescent="0.25">
      <c r="A95" s="36">
        <f t="shared" si="11"/>
        <v>46266</v>
      </c>
      <c r="B95" s="19">
        <v>81</v>
      </c>
      <c r="C95" s="8" t="e">
        <f t="shared" si="6"/>
        <v>#NUM!</v>
      </c>
      <c r="D95" s="37" t="e">
        <f t="shared" si="7"/>
        <v>#NUM!</v>
      </c>
      <c r="E95" s="37" t="e">
        <f t="shared" si="9"/>
        <v>#NUM!</v>
      </c>
      <c r="F95" s="37">
        <f t="shared" si="10"/>
        <v>207.32</v>
      </c>
      <c r="G95" s="37" t="e">
        <f t="shared" si="8"/>
        <v>#NUM!</v>
      </c>
    </row>
    <row r="96" spans="1:7" x14ac:dyDescent="0.25">
      <c r="A96" s="36">
        <f t="shared" si="11"/>
        <v>46296</v>
      </c>
      <c r="B96" s="19">
        <v>82</v>
      </c>
      <c r="C96" s="8" t="e">
        <f t="shared" si="6"/>
        <v>#NUM!</v>
      </c>
      <c r="D96" s="37" t="e">
        <f t="shared" si="7"/>
        <v>#NUM!</v>
      </c>
      <c r="E96" s="37" t="e">
        <f t="shared" si="9"/>
        <v>#NUM!</v>
      </c>
      <c r="F96" s="37">
        <f t="shared" si="10"/>
        <v>207.32</v>
      </c>
      <c r="G96" s="37" t="e">
        <f t="shared" si="8"/>
        <v>#NUM!</v>
      </c>
    </row>
    <row r="97" spans="1:7" x14ac:dyDescent="0.25">
      <c r="A97" s="36">
        <f t="shared" si="11"/>
        <v>46327</v>
      </c>
      <c r="B97" s="19">
        <v>83</v>
      </c>
      <c r="C97" s="8" t="e">
        <f t="shared" si="6"/>
        <v>#NUM!</v>
      </c>
      <c r="D97" s="37" t="e">
        <f t="shared" si="7"/>
        <v>#NUM!</v>
      </c>
      <c r="E97" s="37" t="e">
        <f t="shared" si="9"/>
        <v>#NUM!</v>
      </c>
      <c r="F97" s="37">
        <f t="shared" si="10"/>
        <v>207.32</v>
      </c>
      <c r="G97" s="37" t="e">
        <f t="shared" si="8"/>
        <v>#NUM!</v>
      </c>
    </row>
    <row r="98" spans="1:7" x14ac:dyDescent="0.25">
      <c r="A98" s="36">
        <f t="shared" si="11"/>
        <v>46357</v>
      </c>
      <c r="B98" s="19">
        <v>84</v>
      </c>
      <c r="C98" s="8" t="e">
        <f t="shared" si="6"/>
        <v>#NUM!</v>
      </c>
      <c r="D98" s="37" t="e">
        <f t="shared" si="7"/>
        <v>#NUM!</v>
      </c>
      <c r="E98" s="37" t="e">
        <f t="shared" si="9"/>
        <v>#NUM!</v>
      </c>
      <c r="F98" s="37">
        <f t="shared" si="10"/>
        <v>207.32</v>
      </c>
      <c r="G98" s="37" t="e">
        <f t="shared" si="8"/>
        <v>#NUM!</v>
      </c>
    </row>
    <row r="99" spans="1:7" x14ac:dyDescent="0.25">
      <c r="A99" s="36">
        <f t="shared" si="11"/>
        <v>46388</v>
      </c>
      <c r="B99" s="19">
        <v>85</v>
      </c>
      <c r="C99" s="8" t="e">
        <f t="shared" si="6"/>
        <v>#NUM!</v>
      </c>
      <c r="D99" s="37" t="e">
        <f t="shared" si="7"/>
        <v>#NUM!</v>
      </c>
      <c r="E99" s="37" t="e">
        <f t="shared" si="9"/>
        <v>#NUM!</v>
      </c>
      <c r="F99" s="37">
        <f t="shared" si="10"/>
        <v>207.32</v>
      </c>
      <c r="G99" s="37" t="e">
        <f t="shared" si="8"/>
        <v>#NUM!</v>
      </c>
    </row>
    <row r="100" spans="1:7" x14ac:dyDescent="0.25">
      <c r="A100" s="36">
        <f t="shared" si="11"/>
        <v>46419</v>
      </c>
      <c r="B100" s="19">
        <v>86</v>
      </c>
      <c r="C100" s="8" t="e">
        <f t="shared" si="6"/>
        <v>#NUM!</v>
      </c>
      <c r="D100" s="37" t="e">
        <f t="shared" si="7"/>
        <v>#NUM!</v>
      </c>
      <c r="E100" s="37" t="e">
        <f t="shared" si="9"/>
        <v>#NUM!</v>
      </c>
      <c r="F100" s="37">
        <f t="shared" si="10"/>
        <v>207.32</v>
      </c>
      <c r="G100" s="37" t="e">
        <f t="shared" si="8"/>
        <v>#NUM!</v>
      </c>
    </row>
    <row r="101" spans="1:7" x14ac:dyDescent="0.25">
      <c r="A101" s="36">
        <f t="shared" si="11"/>
        <v>46447</v>
      </c>
      <c r="B101" s="19">
        <v>87</v>
      </c>
      <c r="C101" s="8" t="e">
        <f t="shared" si="6"/>
        <v>#NUM!</v>
      </c>
      <c r="D101" s="37" t="e">
        <f t="shared" si="7"/>
        <v>#NUM!</v>
      </c>
      <c r="E101" s="37" t="e">
        <f t="shared" si="9"/>
        <v>#NUM!</v>
      </c>
      <c r="F101" s="37">
        <f t="shared" si="10"/>
        <v>207.32</v>
      </c>
      <c r="G101" s="37" t="e">
        <f t="shared" si="8"/>
        <v>#NUM!</v>
      </c>
    </row>
    <row r="102" spans="1:7" x14ac:dyDescent="0.25">
      <c r="A102" s="36">
        <f t="shared" si="11"/>
        <v>46478</v>
      </c>
      <c r="B102" s="19">
        <v>88</v>
      </c>
      <c r="C102" s="8" t="e">
        <f t="shared" si="6"/>
        <v>#NUM!</v>
      </c>
      <c r="D102" s="37" t="e">
        <f t="shared" si="7"/>
        <v>#NUM!</v>
      </c>
      <c r="E102" s="37" t="e">
        <f t="shared" si="9"/>
        <v>#NUM!</v>
      </c>
      <c r="F102" s="37">
        <f t="shared" si="10"/>
        <v>207.32</v>
      </c>
      <c r="G102" s="37" t="e">
        <f t="shared" si="8"/>
        <v>#NUM!</v>
      </c>
    </row>
    <row r="103" spans="1:7" x14ac:dyDescent="0.25">
      <c r="A103" s="36">
        <f t="shared" si="11"/>
        <v>46508</v>
      </c>
      <c r="B103" s="19">
        <v>89</v>
      </c>
      <c r="C103" s="8" t="e">
        <f t="shared" si="6"/>
        <v>#NUM!</v>
      </c>
      <c r="D103" s="37" t="e">
        <f t="shared" si="7"/>
        <v>#NUM!</v>
      </c>
      <c r="E103" s="37" t="e">
        <f t="shared" si="9"/>
        <v>#NUM!</v>
      </c>
      <c r="F103" s="37">
        <f t="shared" si="10"/>
        <v>207.32</v>
      </c>
      <c r="G103" s="37" t="e">
        <f t="shared" si="8"/>
        <v>#NUM!</v>
      </c>
    </row>
    <row r="104" spans="1:7" x14ac:dyDescent="0.25">
      <c r="A104" s="36">
        <f t="shared" si="11"/>
        <v>46539</v>
      </c>
      <c r="B104" s="19">
        <v>90</v>
      </c>
      <c r="C104" s="8" t="e">
        <f t="shared" si="6"/>
        <v>#NUM!</v>
      </c>
      <c r="D104" s="37" t="e">
        <f t="shared" si="7"/>
        <v>#NUM!</v>
      </c>
      <c r="E104" s="37" t="e">
        <f t="shared" si="9"/>
        <v>#NUM!</v>
      </c>
      <c r="F104" s="37">
        <f t="shared" si="10"/>
        <v>207.32</v>
      </c>
      <c r="G104" s="37" t="e">
        <f t="shared" si="8"/>
        <v>#NUM!</v>
      </c>
    </row>
    <row r="105" spans="1:7" x14ac:dyDescent="0.25">
      <c r="A105" s="36">
        <f t="shared" si="11"/>
        <v>46569</v>
      </c>
      <c r="B105" s="19">
        <v>91</v>
      </c>
      <c r="C105" s="8" t="e">
        <f t="shared" si="6"/>
        <v>#NUM!</v>
      </c>
      <c r="D105" s="37" t="e">
        <f t="shared" si="7"/>
        <v>#NUM!</v>
      </c>
      <c r="E105" s="37" t="e">
        <f t="shared" si="9"/>
        <v>#NUM!</v>
      </c>
      <c r="F105" s="37">
        <f t="shared" si="10"/>
        <v>207.32</v>
      </c>
      <c r="G105" s="37" t="e">
        <f t="shared" si="8"/>
        <v>#NUM!</v>
      </c>
    </row>
    <row r="106" spans="1:7" x14ac:dyDescent="0.25">
      <c r="A106" s="36">
        <f t="shared" si="11"/>
        <v>46600</v>
      </c>
      <c r="B106" s="19">
        <v>92</v>
      </c>
      <c r="C106" s="8" t="e">
        <f t="shared" si="6"/>
        <v>#NUM!</v>
      </c>
      <c r="D106" s="37" t="e">
        <f t="shared" si="7"/>
        <v>#NUM!</v>
      </c>
      <c r="E106" s="37" t="e">
        <f t="shared" si="9"/>
        <v>#NUM!</v>
      </c>
      <c r="F106" s="37">
        <f t="shared" si="10"/>
        <v>207.32</v>
      </c>
      <c r="G106" s="37" t="e">
        <f t="shared" si="8"/>
        <v>#NUM!</v>
      </c>
    </row>
    <row r="107" spans="1:7" x14ac:dyDescent="0.25">
      <c r="A107" s="36">
        <f t="shared" si="11"/>
        <v>46631</v>
      </c>
      <c r="B107" s="19">
        <v>93</v>
      </c>
      <c r="C107" s="8" t="e">
        <f t="shared" si="6"/>
        <v>#NUM!</v>
      </c>
      <c r="D107" s="37" t="e">
        <f t="shared" si="7"/>
        <v>#NUM!</v>
      </c>
      <c r="E107" s="37" t="e">
        <f t="shared" si="9"/>
        <v>#NUM!</v>
      </c>
      <c r="F107" s="37">
        <f t="shared" si="10"/>
        <v>207.32</v>
      </c>
      <c r="G107" s="37" t="e">
        <f t="shared" si="8"/>
        <v>#NUM!</v>
      </c>
    </row>
    <row r="108" spans="1:7" x14ac:dyDescent="0.25">
      <c r="A108" s="36">
        <f t="shared" si="11"/>
        <v>46661</v>
      </c>
      <c r="B108" s="19">
        <v>94</v>
      </c>
      <c r="C108" s="8" t="e">
        <f t="shared" si="6"/>
        <v>#NUM!</v>
      </c>
      <c r="D108" s="37" t="e">
        <f t="shared" si="7"/>
        <v>#NUM!</v>
      </c>
      <c r="E108" s="37" t="e">
        <f t="shared" si="9"/>
        <v>#NUM!</v>
      </c>
      <c r="F108" s="37">
        <f t="shared" si="10"/>
        <v>207.32</v>
      </c>
      <c r="G108" s="37" t="e">
        <f t="shared" si="8"/>
        <v>#NUM!</v>
      </c>
    </row>
    <row r="109" spans="1:7" x14ac:dyDescent="0.25">
      <c r="A109" s="36">
        <f t="shared" si="11"/>
        <v>46692</v>
      </c>
      <c r="B109" s="19">
        <v>95</v>
      </c>
      <c r="C109" s="8" t="e">
        <f t="shared" si="6"/>
        <v>#NUM!</v>
      </c>
      <c r="D109" s="37" t="e">
        <f t="shared" si="7"/>
        <v>#NUM!</v>
      </c>
      <c r="E109" s="37" t="e">
        <f t="shared" si="9"/>
        <v>#NUM!</v>
      </c>
      <c r="F109" s="37">
        <f t="shared" si="10"/>
        <v>207.32</v>
      </c>
      <c r="G109" s="37" t="e">
        <f t="shared" si="8"/>
        <v>#NUM!</v>
      </c>
    </row>
    <row r="110" spans="1:7" x14ac:dyDescent="0.25">
      <c r="A110" s="36">
        <f t="shared" si="11"/>
        <v>46722</v>
      </c>
      <c r="B110" s="19">
        <v>96</v>
      </c>
      <c r="C110" s="8" t="e">
        <f t="shared" si="6"/>
        <v>#NUM!</v>
      </c>
      <c r="D110" s="37" t="e">
        <f t="shared" si="7"/>
        <v>#NUM!</v>
      </c>
      <c r="E110" s="37" t="e">
        <f t="shared" si="9"/>
        <v>#NUM!</v>
      </c>
      <c r="F110" s="37">
        <f t="shared" si="10"/>
        <v>207.32</v>
      </c>
      <c r="G110" s="37" t="e">
        <f t="shared" si="8"/>
        <v>#NUM!</v>
      </c>
    </row>
    <row r="111" spans="1:7" x14ac:dyDescent="0.25">
      <c r="A111" s="36">
        <f t="shared" si="11"/>
        <v>46753</v>
      </c>
      <c r="B111" s="19">
        <v>97</v>
      </c>
      <c r="C111" s="8" t="e">
        <f t="shared" si="6"/>
        <v>#NUM!</v>
      </c>
      <c r="D111" s="37" t="e">
        <f t="shared" si="7"/>
        <v>#NUM!</v>
      </c>
      <c r="E111" s="37" t="e">
        <f t="shared" si="9"/>
        <v>#NUM!</v>
      </c>
      <c r="F111" s="37">
        <f t="shared" si="10"/>
        <v>207.32</v>
      </c>
      <c r="G111" s="37" t="e">
        <f t="shared" si="8"/>
        <v>#NUM!</v>
      </c>
    </row>
    <row r="112" spans="1:7" x14ac:dyDescent="0.25">
      <c r="A112" s="36">
        <f t="shared" si="11"/>
        <v>46784</v>
      </c>
      <c r="B112" s="19">
        <v>98</v>
      </c>
      <c r="C112" s="8" t="e">
        <f t="shared" si="6"/>
        <v>#NUM!</v>
      </c>
      <c r="D112" s="37" t="e">
        <f t="shared" si="7"/>
        <v>#NUM!</v>
      </c>
      <c r="E112" s="37" t="e">
        <f t="shared" si="9"/>
        <v>#NUM!</v>
      </c>
      <c r="F112" s="37">
        <f t="shared" si="10"/>
        <v>207.32</v>
      </c>
      <c r="G112" s="37" t="e">
        <f t="shared" si="8"/>
        <v>#NUM!</v>
      </c>
    </row>
    <row r="113" spans="1:7" x14ac:dyDescent="0.25">
      <c r="A113" s="36">
        <f t="shared" si="11"/>
        <v>46813</v>
      </c>
      <c r="B113" s="19">
        <v>99</v>
      </c>
      <c r="C113" s="8" t="e">
        <f t="shared" si="6"/>
        <v>#NUM!</v>
      </c>
      <c r="D113" s="37" t="e">
        <f t="shared" si="7"/>
        <v>#NUM!</v>
      </c>
      <c r="E113" s="37" t="e">
        <f t="shared" si="9"/>
        <v>#NUM!</v>
      </c>
      <c r="F113" s="37">
        <f t="shared" si="10"/>
        <v>207.32</v>
      </c>
      <c r="G113" s="37" t="e">
        <f t="shared" si="8"/>
        <v>#NUM!</v>
      </c>
    </row>
    <row r="114" spans="1:7" x14ac:dyDescent="0.25">
      <c r="A114" s="36">
        <f t="shared" si="11"/>
        <v>46844</v>
      </c>
      <c r="B114" s="19">
        <v>100</v>
      </c>
      <c r="C114" s="8" t="e">
        <f t="shared" si="6"/>
        <v>#NUM!</v>
      </c>
      <c r="D114" s="37" t="e">
        <f t="shared" si="7"/>
        <v>#NUM!</v>
      </c>
      <c r="E114" s="37" t="e">
        <f t="shared" si="9"/>
        <v>#NUM!</v>
      </c>
      <c r="F114" s="37">
        <f t="shared" si="10"/>
        <v>207.32</v>
      </c>
      <c r="G114" s="37" t="e">
        <f t="shared" si="8"/>
        <v>#NUM!</v>
      </c>
    </row>
    <row r="115" spans="1:7" x14ac:dyDescent="0.25">
      <c r="A115" s="36">
        <f t="shared" si="11"/>
        <v>46874</v>
      </c>
      <c r="B115" s="19">
        <v>101</v>
      </c>
      <c r="C115" s="8" t="e">
        <f t="shared" si="6"/>
        <v>#NUM!</v>
      </c>
      <c r="D115" s="37" t="e">
        <f t="shared" si="7"/>
        <v>#NUM!</v>
      </c>
      <c r="E115" s="37" t="e">
        <f t="shared" si="9"/>
        <v>#NUM!</v>
      </c>
      <c r="F115" s="37">
        <f t="shared" si="10"/>
        <v>207.32</v>
      </c>
      <c r="G115" s="37" t="e">
        <f t="shared" si="8"/>
        <v>#NUM!</v>
      </c>
    </row>
    <row r="116" spans="1:7" x14ac:dyDescent="0.25">
      <c r="A116" s="36">
        <f t="shared" si="11"/>
        <v>46905</v>
      </c>
      <c r="B116" s="19">
        <v>102</v>
      </c>
      <c r="C116" s="8" t="e">
        <f t="shared" si="6"/>
        <v>#NUM!</v>
      </c>
      <c r="D116" s="37" t="e">
        <f t="shared" si="7"/>
        <v>#NUM!</v>
      </c>
      <c r="E116" s="37" t="e">
        <f t="shared" si="9"/>
        <v>#NUM!</v>
      </c>
      <c r="F116" s="37">
        <f t="shared" si="10"/>
        <v>207.32</v>
      </c>
      <c r="G116" s="37" t="e">
        <f t="shared" si="8"/>
        <v>#NUM!</v>
      </c>
    </row>
    <row r="117" spans="1:7" x14ac:dyDescent="0.25">
      <c r="A117" s="36">
        <f t="shared" si="11"/>
        <v>46935</v>
      </c>
      <c r="B117" s="19">
        <v>103</v>
      </c>
      <c r="C117" s="8" t="e">
        <f t="shared" si="6"/>
        <v>#NUM!</v>
      </c>
      <c r="D117" s="37" t="e">
        <f t="shared" si="7"/>
        <v>#NUM!</v>
      </c>
      <c r="E117" s="37" t="e">
        <f t="shared" si="9"/>
        <v>#NUM!</v>
      </c>
      <c r="F117" s="37">
        <f t="shared" si="10"/>
        <v>207.32</v>
      </c>
      <c r="G117" s="37" t="e">
        <f t="shared" si="8"/>
        <v>#NUM!</v>
      </c>
    </row>
    <row r="118" spans="1:7" x14ac:dyDescent="0.25">
      <c r="A118" s="36">
        <f t="shared" si="11"/>
        <v>46966</v>
      </c>
      <c r="B118" s="19">
        <v>104</v>
      </c>
      <c r="C118" s="8" t="e">
        <f t="shared" si="6"/>
        <v>#NUM!</v>
      </c>
      <c r="D118" s="37" t="e">
        <f t="shared" si="7"/>
        <v>#NUM!</v>
      </c>
      <c r="E118" s="37" t="e">
        <f t="shared" si="9"/>
        <v>#NUM!</v>
      </c>
      <c r="F118" s="37">
        <f t="shared" si="10"/>
        <v>207.32</v>
      </c>
      <c r="G118" s="37" t="e">
        <f t="shared" si="8"/>
        <v>#NUM!</v>
      </c>
    </row>
    <row r="119" spans="1:7" x14ac:dyDescent="0.25">
      <c r="A119" s="36">
        <f t="shared" si="11"/>
        <v>46997</v>
      </c>
      <c r="B119" s="19">
        <v>105</v>
      </c>
      <c r="C119" s="8" t="e">
        <f t="shared" si="6"/>
        <v>#NUM!</v>
      </c>
      <c r="D119" s="37" t="e">
        <f t="shared" si="7"/>
        <v>#NUM!</v>
      </c>
      <c r="E119" s="37" t="e">
        <f t="shared" si="9"/>
        <v>#NUM!</v>
      </c>
      <c r="F119" s="37">
        <f t="shared" si="10"/>
        <v>207.32</v>
      </c>
      <c r="G119" s="37" t="e">
        <f t="shared" si="8"/>
        <v>#NUM!</v>
      </c>
    </row>
    <row r="120" spans="1:7" x14ac:dyDescent="0.25">
      <c r="A120" s="36">
        <f t="shared" si="11"/>
        <v>47027</v>
      </c>
      <c r="B120" s="19">
        <v>106</v>
      </c>
      <c r="C120" s="8" t="e">
        <f t="shared" si="6"/>
        <v>#NUM!</v>
      </c>
      <c r="D120" s="37" t="e">
        <f t="shared" si="7"/>
        <v>#NUM!</v>
      </c>
      <c r="E120" s="37" t="e">
        <f t="shared" si="9"/>
        <v>#NUM!</v>
      </c>
      <c r="F120" s="37">
        <f t="shared" si="10"/>
        <v>207.32</v>
      </c>
      <c r="G120" s="37" t="e">
        <f t="shared" si="8"/>
        <v>#NUM!</v>
      </c>
    </row>
    <row r="121" spans="1:7" x14ac:dyDescent="0.25">
      <c r="A121" s="36">
        <f t="shared" si="11"/>
        <v>47058</v>
      </c>
      <c r="B121" s="19">
        <v>107</v>
      </c>
      <c r="C121" s="8" t="e">
        <f t="shared" si="6"/>
        <v>#NUM!</v>
      </c>
      <c r="D121" s="37" t="e">
        <f t="shared" si="7"/>
        <v>#NUM!</v>
      </c>
      <c r="E121" s="37" t="e">
        <f t="shared" si="9"/>
        <v>#NUM!</v>
      </c>
      <c r="F121" s="37">
        <f t="shared" si="10"/>
        <v>207.32</v>
      </c>
      <c r="G121" s="37" t="e">
        <f t="shared" si="8"/>
        <v>#NUM!</v>
      </c>
    </row>
    <row r="122" spans="1:7" x14ac:dyDescent="0.25">
      <c r="A122" s="36">
        <f t="shared" si="11"/>
        <v>47088</v>
      </c>
      <c r="B122" s="19">
        <v>108</v>
      </c>
      <c r="C122" s="8" t="e">
        <f t="shared" si="6"/>
        <v>#NUM!</v>
      </c>
      <c r="D122" s="37" t="e">
        <f t="shared" si="7"/>
        <v>#NUM!</v>
      </c>
      <c r="E122" s="37" t="e">
        <f t="shared" si="9"/>
        <v>#NUM!</v>
      </c>
      <c r="F122" s="37">
        <f t="shared" si="10"/>
        <v>207.32</v>
      </c>
      <c r="G122" s="37" t="e">
        <f t="shared" si="8"/>
        <v>#NUM!</v>
      </c>
    </row>
    <row r="123" spans="1:7" x14ac:dyDescent="0.25">
      <c r="A123" s="36">
        <f t="shared" si="11"/>
        <v>47119</v>
      </c>
      <c r="B123" s="19">
        <v>109</v>
      </c>
      <c r="C123" s="8" t="e">
        <f t="shared" si="6"/>
        <v>#NUM!</v>
      </c>
      <c r="D123" s="37" t="e">
        <f t="shared" si="7"/>
        <v>#NUM!</v>
      </c>
      <c r="E123" s="37" t="e">
        <f t="shared" si="9"/>
        <v>#NUM!</v>
      </c>
      <c r="F123" s="37">
        <f t="shared" si="10"/>
        <v>207.32</v>
      </c>
      <c r="G123" s="37" t="e">
        <f t="shared" si="8"/>
        <v>#NUM!</v>
      </c>
    </row>
    <row r="124" spans="1:7" x14ac:dyDescent="0.25">
      <c r="A124" s="36">
        <f t="shared" si="11"/>
        <v>47150</v>
      </c>
      <c r="B124" s="19">
        <v>110</v>
      </c>
      <c r="C124" s="8" t="e">
        <f t="shared" si="6"/>
        <v>#NUM!</v>
      </c>
      <c r="D124" s="37" t="e">
        <f t="shared" si="7"/>
        <v>#NUM!</v>
      </c>
      <c r="E124" s="37" t="e">
        <f t="shared" si="9"/>
        <v>#NUM!</v>
      </c>
      <c r="F124" s="37">
        <f t="shared" si="10"/>
        <v>207.32</v>
      </c>
      <c r="G124" s="37" t="e">
        <f t="shared" si="8"/>
        <v>#NUM!</v>
      </c>
    </row>
    <row r="125" spans="1:7" x14ac:dyDescent="0.25">
      <c r="A125" s="36">
        <f t="shared" si="11"/>
        <v>47178</v>
      </c>
      <c r="B125" s="19">
        <v>111</v>
      </c>
      <c r="C125" s="8" t="e">
        <f t="shared" si="6"/>
        <v>#NUM!</v>
      </c>
      <c r="D125" s="37" t="e">
        <f t="shared" si="7"/>
        <v>#NUM!</v>
      </c>
      <c r="E125" s="37" t="e">
        <f t="shared" si="9"/>
        <v>#NUM!</v>
      </c>
      <c r="F125" s="37">
        <f t="shared" si="10"/>
        <v>207.32</v>
      </c>
      <c r="G125" s="37" t="e">
        <f t="shared" si="8"/>
        <v>#NUM!</v>
      </c>
    </row>
    <row r="126" spans="1:7" x14ac:dyDescent="0.25">
      <c r="A126" s="36">
        <f t="shared" si="11"/>
        <v>47209</v>
      </c>
      <c r="B126" s="19">
        <v>112</v>
      </c>
      <c r="C126" s="8" t="e">
        <f t="shared" si="6"/>
        <v>#NUM!</v>
      </c>
      <c r="D126" s="37" t="e">
        <f t="shared" si="7"/>
        <v>#NUM!</v>
      </c>
      <c r="E126" s="37" t="e">
        <f t="shared" si="9"/>
        <v>#NUM!</v>
      </c>
      <c r="F126" s="37">
        <f t="shared" si="10"/>
        <v>207.32</v>
      </c>
      <c r="G126" s="37" t="e">
        <f t="shared" si="8"/>
        <v>#NUM!</v>
      </c>
    </row>
    <row r="127" spans="1:7" x14ac:dyDescent="0.25">
      <c r="A127" s="36">
        <f t="shared" si="11"/>
        <v>47239</v>
      </c>
      <c r="B127" s="19">
        <v>113</v>
      </c>
      <c r="C127" s="8" t="e">
        <f t="shared" si="6"/>
        <v>#NUM!</v>
      </c>
      <c r="D127" s="37" t="e">
        <f t="shared" si="7"/>
        <v>#NUM!</v>
      </c>
      <c r="E127" s="37" t="e">
        <f t="shared" si="9"/>
        <v>#NUM!</v>
      </c>
      <c r="F127" s="37">
        <f t="shared" si="10"/>
        <v>207.32</v>
      </c>
      <c r="G127" s="37" t="e">
        <f t="shared" si="8"/>
        <v>#NUM!</v>
      </c>
    </row>
    <row r="128" spans="1:7" x14ac:dyDescent="0.25">
      <c r="A128" s="36">
        <f t="shared" si="11"/>
        <v>47270</v>
      </c>
      <c r="B128" s="19">
        <v>114</v>
      </c>
      <c r="C128" s="8" t="e">
        <f t="shared" si="6"/>
        <v>#NUM!</v>
      </c>
      <c r="D128" s="37" t="e">
        <f t="shared" si="7"/>
        <v>#NUM!</v>
      </c>
      <c r="E128" s="37" t="e">
        <f t="shared" si="9"/>
        <v>#NUM!</v>
      </c>
      <c r="F128" s="37">
        <f t="shared" si="10"/>
        <v>207.32</v>
      </c>
      <c r="G128" s="37" t="e">
        <f t="shared" si="8"/>
        <v>#NUM!</v>
      </c>
    </row>
    <row r="129" spans="1:7" x14ac:dyDescent="0.25">
      <c r="A129" s="36">
        <f t="shared" si="11"/>
        <v>47300</v>
      </c>
      <c r="B129" s="19">
        <v>115</v>
      </c>
      <c r="C129" s="8" t="e">
        <f t="shared" si="6"/>
        <v>#NUM!</v>
      </c>
      <c r="D129" s="37" t="e">
        <f t="shared" si="7"/>
        <v>#NUM!</v>
      </c>
      <c r="E129" s="37" t="e">
        <f t="shared" si="9"/>
        <v>#NUM!</v>
      </c>
      <c r="F129" s="37">
        <f t="shared" si="10"/>
        <v>207.32</v>
      </c>
      <c r="G129" s="37" t="e">
        <f t="shared" si="8"/>
        <v>#NUM!</v>
      </c>
    </row>
    <row r="130" spans="1:7" x14ac:dyDescent="0.25">
      <c r="A130" s="36">
        <f t="shared" si="11"/>
        <v>47331</v>
      </c>
      <c r="B130" s="19">
        <v>116</v>
      </c>
      <c r="C130" s="8" t="e">
        <f t="shared" si="6"/>
        <v>#NUM!</v>
      </c>
      <c r="D130" s="37" t="e">
        <f t="shared" si="7"/>
        <v>#NUM!</v>
      </c>
      <c r="E130" s="37" t="e">
        <f t="shared" si="9"/>
        <v>#NUM!</v>
      </c>
      <c r="F130" s="37">
        <f t="shared" si="10"/>
        <v>207.32</v>
      </c>
      <c r="G130" s="37" t="e">
        <f t="shared" si="8"/>
        <v>#NUM!</v>
      </c>
    </row>
    <row r="131" spans="1:7" x14ac:dyDescent="0.25">
      <c r="A131" s="36">
        <f t="shared" si="11"/>
        <v>47362</v>
      </c>
      <c r="B131" s="19">
        <v>117</v>
      </c>
      <c r="C131" s="8" t="e">
        <f t="shared" si="6"/>
        <v>#NUM!</v>
      </c>
      <c r="D131" s="37" t="e">
        <f t="shared" si="7"/>
        <v>#NUM!</v>
      </c>
      <c r="E131" s="37" t="e">
        <f t="shared" si="9"/>
        <v>#NUM!</v>
      </c>
      <c r="F131" s="37">
        <f t="shared" si="10"/>
        <v>207.32</v>
      </c>
      <c r="G131" s="37" t="e">
        <f t="shared" si="8"/>
        <v>#NUM!</v>
      </c>
    </row>
    <row r="132" spans="1:7" x14ac:dyDescent="0.25">
      <c r="A132" s="36">
        <f t="shared" si="11"/>
        <v>47392</v>
      </c>
      <c r="B132" s="19">
        <v>118</v>
      </c>
      <c r="C132" s="8" t="e">
        <f t="shared" si="6"/>
        <v>#NUM!</v>
      </c>
      <c r="D132" s="37" t="e">
        <f t="shared" si="7"/>
        <v>#NUM!</v>
      </c>
      <c r="E132" s="37" t="e">
        <f t="shared" si="9"/>
        <v>#NUM!</v>
      </c>
      <c r="F132" s="37">
        <f t="shared" si="10"/>
        <v>207.32</v>
      </c>
      <c r="G132" s="37" t="e">
        <f t="shared" si="8"/>
        <v>#NUM!</v>
      </c>
    </row>
    <row r="133" spans="1:7" x14ac:dyDescent="0.25">
      <c r="A133" s="36">
        <f t="shared" si="11"/>
        <v>47423</v>
      </c>
      <c r="B133" s="19">
        <v>119</v>
      </c>
      <c r="C133" s="8" t="e">
        <f t="shared" si="6"/>
        <v>#NUM!</v>
      </c>
      <c r="D133" s="37" t="e">
        <f t="shared" si="7"/>
        <v>#NUM!</v>
      </c>
      <c r="E133" s="37" t="e">
        <f t="shared" si="9"/>
        <v>#NUM!</v>
      </c>
      <c r="F133" s="37">
        <f t="shared" si="10"/>
        <v>207.32</v>
      </c>
      <c r="G133" s="37" t="e">
        <f t="shared" si="8"/>
        <v>#NUM!</v>
      </c>
    </row>
    <row r="134" spans="1:7" x14ac:dyDescent="0.25">
      <c r="A134" s="36">
        <f t="shared" si="11"/>
        <v>47453</v>
      </c>
      <c r="B134" s="19">
        <v>120</v>
      </c>
      <c r="C134" s="8" t="e">
        <f t="shared" si="6"/>
        <v>#NUM!</v>
      </c>
      <c r="D134" s="37" t="e">
        <f t="shared" si="7"/>
        <v>#NUM!</v>
      </c>
      <c r="E134" s="37" t="e">
        <f t="shared" si="9"/>
        <v>#NUM!</v>
      </c>
      <c r="F134" s="37">
        <f t="shared" si="10"/>
        <v>207.32</v>
      </c>
      <c r="G134" s="37" t="e">
        <f t="shared" si="8"/>
        <v>#NUM!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34"/>
  <sheetViews>
    <sheetView workbookViewId="0"/>
  </sheetViews>
  <sheetFormatPr defaultRowHeight="15" x14ac:dyDescent="0.25"/>
  <cols>
    <col min="1" max="1" width="9.140625" style="3" customWidth="1"/>
    <col min="2" max="2" width="7.85546875" style="3" customWidth="1"/>
    <col min="3" max="3" width="14.7109375" style="3" customWidth="1"/>
    <col min="4" max="4" width="14.28515625" style="3" customWidth="1"/>
    <col min="5" max="7" width="14.7109375" style="3" customWidth="1"/>
    <col min="8" max="16384" width="9.140625" style="3"/>
  </cols>
  <sheetData>
    <row r="1" spans="1:13" x14ac:dyDescent="0.25">
      <c r="A1" s="1"/>
      <c r="B1" s="1"/>
      <c r="C1" s="1"/>
      <c r="D1" s="1"/>
      <c r="E1" s="1"/>
      <c r="F1" s="1"/>
      <c r="G1" s="2"/>
    </row>
    <row r="2" spans="1:13" x14ac:dyDescent="0.25">
      <c r="A2" s="1"/>
      <c r="B2" s="1"/>
      <c r="C2" s="1"/>
      <c r="D2" s="1"/>
      <c r="E2" s="1"/>
      <c r="F2" s="4"/>
      <c r="G2" s="5"/>
    </row>
    <row r="3" spans="1:13" x14ac:dyDescent="0.25">
      <c r="A3" s="1"/>
      <c r="B3" s="1"/>
      <c r="C3" s="1"/>
      <c r="D3" s="1"/>
      <c r="E3" s="1"/>
      <c r="F3" s="4"/>
      <c r="G3" s="5"/>
    </row>
    <row r="4" spans="1:13" ht="21" x14ac:dyDescent="0.35">
      <c r="A4" s="1"/>
      <c r="B4" s="6" t="s">
        <v>45</v>
      </c>
      <c r="C4" s="1"/>
      <c r="D4" s="1"/>
      <c r="E4" s="7"/>
      <c r="F4" s="8"/>
      <c r="G4" s="6"/>
      <c r="K4" s="9"/>
      <c r="L4" s="10"/>
    </row>
    <row r="5" spans="1:13" x14ac:dyDescent="0.25">
      <c r="A5" s="1"/>
      <c r="B5" s="1"/>
      <c r="C5" s="1"/>
      <c r="D5" s="1"/>
      <c r="E5" s="1"/>
      <c r="F5" s="8"/>
      <c r="G5" s="1"/>
      <c r="K5" s="11"/>
      <c r="L5" s="10"/>
    </row>
    <row r="6" spans="1:13" x14ac:dyDescent="0.25">
      <c r="A6" s="1"/>
      <c r="B6" s="12" t="s">
        <v>0</v>
      </c>
      <c r="C6" s="13"/>
      <c r="D6" s="14"/>
      <c r="E6" s="15">
        <v>43831</v>
      </c>
      <c r="F6" s="16"/>
      <c r="G6" s="1"/>
      <c r="K6" s="17"/>
      <c r="L6" s="17"/>
    </row>
    <row r="7" spans="1:13" x14ac:dyDescent="0.25">
      <c r="A7" s="1"/>
      <c r="B7" s="18" t="s">
        <v>1</v>
      </c>
      <c r="C7" s="19"/>
      <c r="E7" s="20">
        <v>60</v>
      </c>
      <c r="F7" s="21" t="s">
        <v>2</v>
      </c>
      <c r="G7" s="1"/>
      <c r="K7" s="22"/>
      <c r="L7" s="22"/>
    </row>
    <row r="8" spans="1:13" x14ac:dyDescent="0.25">
      <c r="A8" s="1"/>
      <c r="B8" s="18" t="s">
        <v>3</v>
      </c>
      <c r="C8" s="19"/>
      <c r="D8" s="23">
        <f>E6-1</f>
        <v>43830</v>
      </c>
      <c r="E8" s="24">
        <v>40010.362694300515</v>
      </c>
      <c r="F8" s="21" t="s">
        <v>4</v>
      </c>
      <c r="G8" s="1"/>
      <c r="K8" s="22"/>
      <c r="L8" s="22"/>
    </row>
    <row r="9" spans="1:13" x14ac:dyDescent="0.25">
      <c r="A9" s="1"/>
      <c r="B9" s="18" t="s">
        <v>5</v>
      </c>
      <c r="C9" s="19"/>
      <c r="D9" s="23">
        <f>EDATE(D8,E7)</f>
        <v>45657</v>
      </c>
      <c r="E9" s="24">
        <v>0</v>
      </c>
      <c r="F9" s="21" t="s">
        <v>4</v>
      </c>
      <c r="G9" s="25"/>
      <c r="K9" s="22"/>
      <c r="L9" s="22"/>
    </row>
    <row r="10" spans="1:13" x14ac:dyDescent="0.25">
      <c r="A10" s="1"/>
      <c r="B10" s="18" t="s">
        <v>6</v>
      </c>
      <c r="C10" s="19"/>
      <c r="E10" s="26">
        <v>1</v>
      </c>
      <c r="F10" s="21"/>
      <c r="G10" s="1"/>
      <c r="K10" s="27"/>
      <c r="L10" s="27"/>
    </row>
    <row r="11" spans="1:13" x14ac:dyDescent="0.25">
      <c r="A11" s="1"/>
      <c r="B11" s="28" t="s">
        <v>14</v>
      </c>
      <c r="C11" s="29"/>
      <c r="D11" s="30"/>
      <c r="E11" s="31">
        <v>3.9E-2</v>
      </c>
      <c r="F11" s="32"/>
      <c r="G11" s="33"/>
      <c r="K11" s="22"/>
      <c r="L11" s="22"/>
      <c r="M11" s="27"/>
    </row>
    <row r="12" spans="1:13" x14ac:dyDescent="0.25">
      <c r="A12" s="1"/>
      <c r="B12" s="20"/>
      <c r="C12" s="19"/>
      <c r="E12" s="34"/>
      <c r="F12" s="20"/>
      <c r="G12" s="33"/>
      <c r="K12" s="22"/>
      <c r="L12" s="22"/>
      <c r="M12" s="27"/>
    </row>
    <row r="13" spans="1:13" x14ac:dyDescent="0.25">
      <c r="K13" s="22"/>
      <c r="L13" s="22"/>
      <c r="M13" s="27"/>
    </row>
    <row r="14" spans="1:13" ht="15.75" thickBot="1" x14ac:dyDescent="0.3">
      <c r="A14" s="35" t="s">
        <v>7</v>
      </c>
      <c r="B14" s="35" t="s">
        <v>8</v>
      </c>
      <c r="C14" s="35" t="s">
        <v>9</v>
      </c>
      <c r="D14" s="35" t="s">
        <v>10</v>
      </c>
      <c r="E14" s="35" t="s">
        <v>11</v>
      </c>
      <c r="F14" s="35" t="s">
        <v>12</v>
      </c>
      <c r="G14" s="35" t="s">
        <v>13</v>
      </c>
      <c r="K14" s="22"/>
      <c r="L14" s="22"/>
      <c r="M14" s="27"/>
    </row>
    <row r="15" spans="1:13" x14ac:dyDescent="0.25">
      <c r="A15" s="36">
        <f>E6</f>
        <v>43831</v>
      </c>
      <c r="B15" s="19">
        <v>1</v>
      </c>
      <c r="C15" s="8">
        <f>E8</f>
        <v>40010.362694300515</v>
      </c>
      <c r="D15" s="37">
        <f>ROUND(C15*$E$11/12,2)</f>
        <v>130.03</v>
      </c>
      <c r="E15" s="37">
        <f>PPMT($E$11/12,B15,$E$7,-$E$8,$E$9,0)</f>
        <v>605.01385640498563</v>
      </c>
      <c r="F15" s="37">
        <f>ROUND(PMT($E$11/12,E7,-E8,E9),2)</f>
        <v>735.05</v>
      </c>
      <c r="G15" s="37">
        <f>C15-E15</f>
        <v>39405.34883789553</v>
      </c>
      <c r="K15" s="22"/>
      <c r="L15" s="22"/>
      <c r="M15" s="27"/>
    </row>
    <row r="16" spans="1:13" x14ac:dyDescent="0.25">
      <c r="A16" s="36">
        <f>EDATE(A15,1)</f>
        <v>43862</v>
      </c>
      <c r="B16" s="19">
        <v>2</v>
      </c>
      <c r="C16" s="8">
        <f>G15</f>
        <v>39405.34883789553</v>
      </c>
      <c r="D16" s="37">
        <f t="shared" ref="D16:D73" si="0">ROUND(C16*$E$11/12,2)</f>
        <v>128.07</v>
      </c>
      <c r="E16" s="37">
        <f t="shared" ref="E16:E79" si="1">PPMT($E$11/12,B16,$E$7,-$E$8,$E$9,0)</f>
        <v>606.98015143830185</v>
      </c>
      <c r="F16" s="37">
        <f>F15</f>
        <v>735.05</v>
      </c>
      <c r="G16" s="37">
        <f t="shared" ref="G16:G73" si="2">C16-E16</f>
        <v>38798.36868645723</v>
      </c>
      <c r="K16" s="22"/>
      <c r="L16" s="22"/>
      <c r="M16" s="27"/>
    </row>
    <row r="17" spans="1:13" x14ac:dyDescent="0.25">
      <c r="A17" s="36">
        <f>EDATE(A16,1)</f>
        <v>43891</v>
      </c>
      <c r="B17" s="19">
        <v>3</v>
      </c>
      <c r="C17" s="8">
        <f>G16</f>
        <v>38798.36868645723</v>
      </c>
      <c r="D17" s="37">
        <f t="shared" si="0"/>
        <v>126.09</v>
      </c>
      <c r="E17" s="37">
        <f t="shared" si="1"/>
        <v>608.95283693047634</v>
      </c>
      <c r="F17" s="37">
        <f t="shared" ref="F17:F80" si="3">F16</f>
        <v>735.05</v>
      </c>
      <c r="G17" s="37">
        <f t="shared" si="2"/>
        <v>38189.415849526755</v>
      </c>
      <c r="K17" s="22"/>
      <c r="L17" s="22"/>
      <c r="M17" s="27"/>
    </row>
    <row r="18" spans="1:13" x14ac:dyDescent="0.25">
      <c r="A18" s="36">
        <f t="shared" ref="A18:A81" si="4">EDATE(A17,1)</f>
        <v>43922</v>
      </c>
      <c r="B18" s="19">
        <v>4</v>
      </c>
      <c r="C18" s="8">
        <f t="shared" ref="C18:C73" si="5">G17</f>
        <v>38189.415849526755</v>
      </c>
      <c r="D18" s="37">
        <f t="shared" si="0"/>
        <v>124.12</v>
      </c>
      <c r="E18" s="37">
        <f t="shared" si="1"/>
        <v>610.93193365050035</v>
      </c>
      <c r="F18" s="37">
        <f t="shared" si="3"/>
        <v>735.05</v>
      </c>
      <c r="G18" s="37">
        <f t="shared" si="2"/>
        <v>37578.483915876255</v>
      </c>
      <c r="K18" s="22"/>
      <c r="L18" s="22"/>
      <c r="M18" s="27"/>
    </row>
    <row r="19" spans="1:13" x14ac:dyDescent="0.25">
      <c r="A19" s="36">
        <f t="shared" si="4"/>
        <v>43952</v>
      </c>
      <c r="B19" s="19">
        <v>5</v>
      </c>
      <c r="C19" s="8">
        <f t="shared" si="5"/>
        <v>37578.483915876255</v>
      </c>
      <c r="D19" s="37">
        <f t="shared" si="0"/>
        <v>122.13</v>
      </c>
      <c r="E19" s="37">
        <f t="shared" si="1"/>
        <v>612.91746243486443</v>
      </c>
      <c r="F19" s="37">
        <f t="shared" si="3"/>
        <v>735.05</v>
      </c>
      <c r="G19" s="37">
        <f t="shared" si="2"/>
        <v>36965.566453441388</v>
      </c>
      <c r="K19" s="22"/>
      <c r="L19" s="22"/>
      <c r="M19" s="27"/>
    </row>
    <row r="20" spans="1:13" x14ac:dyDescent="0.25">
      <c r="A20" s="36">
        <f t="shared" si="4"/>
        <v>43983</v>
      </c>
      <c r="B20" s="19">
        <v>6</v>
      </c>
      <c r="C20" s="8">
        <f t="shared" si="5"/>
        <v>36965.566453441388</v>
      </c>
      <c r="D20" s="37">
        <f t="shared" si="0"/>
        <v>120.14</v>
      </c>
      <c r="E20" s="37">
        <f t="shared" si="1"/>
        <v>614.90944418777769</v>
      </c>
      <c r="F20" s="37">
        <f t="shared" si="3"/>
        <v>735.05</v>
      </c>
      <c r="G20" s="37">
        <f t="shared" si="2"/>
        <v>36350.657009253613</v>
      </c>
      <c r="K20" s="22"/>
      <c r="L20" s="22"/>
      <c r="M20" s="27"/>
    </row>
    <row r="21" spans="1:13" x14ac:dyDescent="0.25">
      <c r="A21" s="36">
        <f t="shared" si="4"/>
        <v>44013</v>
      </c>
      <c r="B21" s="19">
        <v>7</v>
      </c>
      <c r="C21" s="8">
        <f t="shared" si="5"/>
        <v>36350.657009253613</v>
      </c>
      <c r="D21" s="37">
        <f t="shared" si="0"/>
        <v>118.14</v>
      </c>
      <c r="E21" s="37">
        <f t="shared" si="1"/>
        <v>616.90789988138795</v>
      </c>
      <c r="F21" s="37">
        <f t="shared" si="3"/>
        <v>735.05</v>
      </c>
      <c r="G21" s="37">
        <f t="shared" si="2"/>
        <v>35733.749109372227</v>
      </c>
      <c r="K21" s="22"/>
      <c r="L21" s="22"/>
      <c r="M21" s="27"/>
    </row>
    <row r="22" spans="1:13" x14ac:dyDescent="0.25">
      <c r="A22" s="36">
        <f>EDATE(A21,1)</f>
        <v>44044</v>
      </c>
      <c r="B22" s="19">
        <v>8</v>
      </c>
      <c r="C22" s="8">
        <f t="shared" si="5"/>
        <v>35733.749109372227</v>
      </c>
      <c r="D22" s="37">
        <f t="shared" si="0"/>
        <v>116.13</v>
      </c>
      <c r="E22" s="37">
        <f t="shared" si="1"/>
        <v>618.91285055600258</v>
      </c>
      <c r="F22" s="37">
        <f t="shared" si="3"/>
        <v>735.05</v>
      </c>
      <c r="G22" s="37">
        <f t="shared" si="2"/>
        <v>35114.836258816227</v>
      </c>
      <c r="K22" s="22"/>
      <c r="L22" s="22"/>
      <c r="M22" s="27"/>
    </row>
    <row r="23" spans="1:13" x14ac:dyDescent="0.25">
      <c r="A23" s="36">
        <f t="shared" si="4"/>
        <v>44075</v>
      </c>
      <c r="B23" s="19">
        <v>9</v>
      </c>
      <c r="C23" s="8">
        <f t="shared" si="5"/>
        <v>35114.836258816227</v>
      </c>
      <c r="D23" s="37">
        <f t="shared" si="0"/>
        <v>114.12</v>
      </c>
      <c r="E23" s="37">
        <f t="shared" si="1"/>
        <v>620.92431732030957</v>
      </c>
      <c r="F23" s="37">
        <f t="shared" si="3"/>
        <v>735.05</v>
      </c>
      <c r="G23" s="37">
        <f t="shared" si="2"/>
        <v>34493.91194149592</v>
      </c>
      <c r="K23" s="22"/>
      <c r="L23" s="22"/>
      <c r="M23" s="27"/>
    </row>
    <row r="24" spans="1:13" x14ac:dyDescent="0.25">
      <c r="A24" s="36">
        <f t="shared" si="4"/>
        <v>44105</v>
      </c>
      <c r="B24" s="19">
        <v>10</v>
      </c>
      <c r="C24" s="8">
        <f t="shared" si="5"/>
        <v>34493.91194149592</v>
      </c>
      <c r="D24" s="37">
        <f t="shared" si="0"/>
        <v>112.11</v>
      </c>
      <c r="E24" s="37">
        <f t="shared" si="1"/>
        <v>622.94232135160053</v>
      </c>
      <c r="F24" s="37">
        <f t="shared" si="3"/>
        <v>735.05</v>
      </c>
      <c r="G24" s="37">
        <f t="shared" si="2"/>
        <v>33870.969620144322</v>
      </c>
      <c r="K24" s="22"/>
      <c r="L24" s="22"/>
      <c r="M24" s="27"/>
    </row>
    <row r="25" spans="1:13" x14ac:dyDescent="0.25">
      <c r="A25" s="36">
        <f t="shared" si="4"/>
        <v>44136</v>
      </c>
      <c r="B25" s="19">
        <v>11</v>
      </c>
      <c r="C25" s="8">
        <f t="shared" si="5"/>
        <v>33870.969620144322</v>
      </c>
      <c r="D25" s="37">
        <f t="shared" si="0"/>
        <v>110.08</v>
      </c>
      <c r="E25" s="37">
        <f t="shared" si="1"/>
        <v>624.96688389599319</v>
      </c>
      <c r="F25" s="37">
        <f t="shared" si="3"/>
        <v>735.05</v>
      </c>
      <c r="G25" s="37">
        <f t="shared" si="2"/>
        <v>33246.002736248331</v>
      </c>
    </row>
    <row r="26" spans="1:13" x14ac:dyDescent="0.25">
      <c r="A26" s="36">
        <f t="shared" si="4"/>
        <v>44166</v>
      </c>
      <c r="B26" s="19">
        <v>12</v>
      </c>
      <c r="C26" s="8">
        <f t="shared" si="5"/>
        <v>33246.002736248331</v>
      </c>
      <c r="D26" s="37">
        <f t="shared" si="0"/>
        <v>108.05</v>
      </c>
      <c r="E26" s="37">
        <f t="shared" si="1"/>
        <v>626.99802626865517</v>
      </c>
      <c r="F26" s="37">
        <f t="shared" si="3"/>
        <v>735.05</v>
      </c>
      <c r="G26" s="37">
        <f t="shared" si="2"/>
        <v>32619.004709979676</v>
      </c>
    </row>
    <row r="27" spans="1:13" x14ac:dyDescent="0.25">
      <c r="A27" s="36">
        <f t="shared" si="4"/>
        <v>44197</v>
      </c>
      <c r="B27" s="19">
        <v>13</v>
      </c>
      <c r="C27" s="8">
        <f t="shared" si="5"/>
        <v>32619.004709979676</v>
      </c>
      <c r="D27" s="37">
        <f t="shared" si="0"/>
        <v>106.01</v>
      </c>
      <c r="E27" s="37">
        <f t="shared" si="1"/>
        <v>629.03576985402833</v>
      </c>
      <c r="F27" s="37">
        <f t="shared" si="3"/>
        <v>735.05</v>
      </c>
      <c r="G27" s="37">
        <f t="shared" si="2"/>
        <v>31989.968940125647</v>
      </c>
    </row>
    <row r="28" spans="1:13" x14ac:dyDescent="0.25">
      <c r="A28" s="36">
        <f t="shared" si="4"/>
        <v>44228</v>
      </c>
      <c r="B28" s="19">
        <v>14</v>
      </c>
      <c r="C28" s="8">
        <f t="shared" si="5"/>
        <v>31989.968940125647</v>
      </c>
      <c r="D28" s="37">
        <f t="shared" si="0"/>
        <v>103.97</v>
      </c>
      <c r="E28" s="37">
        <f t="shared" si="1"/>
        <v>631.08013610605394</v>
      </c>
      <c r="F28" s="37">
        <f t="shared" si="3"/>
        <v>735.05</v>
      </c>
      <c r="G28" s="37">
        <f t="shared" si="2"/>
        <v>31358.888804019592</v>
      </c>
    </row>
    <row r="29" spans="1:13" x14ac:dyDescent="0.25">
      <c r="A29" s="36">
        <f t="shared" si="4"/>
        <v>44256</v>
      </c>
      <c r="B29" s="19">
        <v>15</v>
      </c>
      <c r="C29" s="8">
        <f t="shared" si="5"/>
        <v>31358.888804019592</v>
      </c>
      <c r="D29" s="37">
        <f t="shared" si="0"/>
        <v>101.92</v>
      </c>
      <c r="E29" s="37">
        <f t="shared" si="1"/>
        <v>633.13114654839865</v>
      </c>
      <c r="F29" s="37">
        <f t="shared" si="3"/>
        <v>735.05</v>
      </c>
      <c r="G29" s="37">
        <f t="shared" si="2"/>
        <v>30725.757657471193</v>
      </c>
    </row>
    <row r="30" spans="1:13" x14ac:dyDescent="0.25">
      <c r="A30" s="36">
        <f t="shared" si="4"/>
        <v>44287</v>
      </c>
      <c r="B30" s="19">
        <v>16</v>
      </c>
      <c r="C30" s="8">
        <f t="shared" si="5"/>
        <v>30725.757657471193</v>
      </c>
      <c r="D30" s="37">
        <f t="shared" si="0"/>
        <v>99.86</v>
      </c>
      <c r="E30" s="37">
        <f t="shared" si="1"/>
        <v>635.18882277468094</v>
      </c>
      <c r="F30" s="37">
        <f t="shared" si="3"/>
        <v>735.05</v>
      </c>
      <c r="G30" s="37">
        <f t="shared" si="2"/>
        <v>30090.568834696511</v>
      </c>
    </row>
    <row r="31" spans="1:13" x14ac:dyDescent="0.25">
      <c r="A31" s="36">
        <f t="shared" si="4"/>
        <v>44317</v>
      </c>
      <c r="B31" s="19">
        <v>17</v>
      </c>
      <c r="C31" s="8">
        <f t="shared" si="5"/>
        <v>30090.568834696511</v>
      </c>
      <c r="D31" s="37">
        <f t="shared" si="0"/>
        <v>97.79</v>
      </c>
      <c r="E31" s="37">
        <f t="shared" si="1"/>
        <v>637.25318644869867</v>
      </c>
      <c r="F31" s="37">
        <f t="shared" si="3"/>
        <v>735.05</v>
      </c>
      <c r="G31" s="37">
        <f t="shared" si="2"/>
        <v>29453.315648247812</v>
      </c>
    </row>
    <row r="32" spans="1:13" x14ac:dyDescent="0.25">
      <c r="A32" s="36">
        <f t="shared" si="4"/>
        <v>44348</v>
      </c>
      <c r="B32" s="19">
        <v>18</v>
      </c>
      <c r="C32" s="8">
        <f t="shared" si="5"/>
        <v>29453.315648247812</v>
      </c>
      <c r="D32" s="37">
        <f t="shared" si="0"/>
        <v>95.72</v>
      </c>
      <c r="E32" s="37">
        <f t="shared" si="1"/>
        <v>639.32425930465695</v>
      </c>
      <c r="F32" s="37">
        <f t="shared" si="3"/>
        <v>735.05</v>
      </c>
      <c r="G32" s="37">
        <f t="shared" si="2"/>
        <v>28813.991388943155</v>
      </c>
    </row>
    <row r="33" spans="1:7" x14ac:dyDescent="0.25">
      <c r="A33" s="36">
        <f t="shared" si="4"/>
        <v>44378</v>
      </c>
      <c r="B33" s="19">
        <v>19</v>
      </c>
      <c r="C33" s="8">
        <f t="shared" si="5"/>
        <v>28813.991388943155</v>
      </c>
      <c r="D33" s="37">
        <f t="shared" si="0"/>
        <v>93.65</v>
      </c>
      <c r="E33" s="37">
        <f t="shared" si="1"/>
        <v>641.40206314739703</v>
      </c>
      <c r="F33" s="37">
        <f t="shared" si="3"/>
        <v>735.05</v>
      </c>
      <c r="G33" s="37">
        <f t="shared" si="2"/>
        <v>28172.589325795758</v>
      </c>
    </row>
    <row r="34" spans="1:7" x14ac:dyDescent="0.25">
      <c r="A34" s="36">
        <f t="shared" si="4"/>
        <v>44409</v>
      </c>
      <c r="B34" s="19">
        <v>20</v>
      </c>
      <c r="C34" s="8">
        <f t="shared" si="5"/>
        <v>28172.589325795758</v>
      </c>
      <c r="D34" s="37">
        <f t="shared" si="0"/>
        <v>91.56</v>
      </c>
      <c r="E34" s="37">
        <f t="shared" si="1"/>
        <v>643.48661985262618</v>
      </c>
      <c r="F34" s="37">
        <f t="shared" si="3"/>
        <v>735.05</v>
      </c>
      <c r="G34" s="37">
        <f t="shared" si="2"/>
        <v>27529.102705943133</v>
      </c>
    </row>
    <row r="35" spans="1:7" x14ac:dyDescent="0.25">
      <c r="A35" s="36">
        <f t="shared" si="4"/>
        <v>44440</v>
      </c>
      <c r="B35" s="19">
        <v>21</v>
      </c>
      <c r="C35" s="8">
        <f t="shared" si="5"/>
        <v>27529.102705943133</v>
      </c>
      <c r="D35" s="37">
        <f t="shared" si="0"/>
        <v>89.47</v>
      </c>
      <c r="E35" s="37">
        <f t="shared" si="1"/>
        <v>645.57795136714708</v>
      </c>
      <c r="F35" s="37">
        <f t="shared" si="3"/>
        <v>735.05</v>
      </c>
      <c r="G35" s="37">
        <f t="shared" si="2"/>
        <v>26883.524754575985</v>
      </c>
    </row>
    <row r="36" spans="1:7" x14ac:dyDescent="0.25">
      <c r="A36" s="36">
        <f t="shared" si="4"/>
        <v>44470</v>
      </c>
      <c r="B36" s="19">
        <v>22</v>
      </c>
      <c r="C36" s="8">
        <f t="shared" si="5"/>
        <v>26883.524754575985</v>
      </c>
      <c r="D36" s="37">
        <f t="shared" si="0"/>
        <v>87.37</v>
      </c>
      <c r="E36" s="37">
        <f t="shared" si="1"/>
        <v>647.67607970909035</v>
      </c>
      <c r="F36" s="37">
        <f t="shared" si="3"/>
        <v>735.05</v>
      </c>
      <c r="G36" s="37">
        <f t="shared" si="2"/>
        <v>26235.848674866895</v>
      </c>
    </row>
    <row r="37" spans="1:7" x14ac:dyDescent="0.25">
      <c r="A37" s="36">
        <f t="shared" si="4"/>
        <v>44501</v>
      </c>
      <c r="B37" s="19">
        <v>23</v>
      </c>
      <c r="C37" s="8">
        <f t="shared" si="5"/>
        <v>26235.848674866895</v>
      </c>
      <c r="D37" s="37">
        <f t="shared" si="0"/>
        <v>85.27</v>
      </c>
      <c r="E37" s="37">
        <f t="shared" si="1"/>
        <v>649.78102696814494</v>
      </c>
      <c r="F37" s="37">
        <f t="shared" si="3"/>
        <v>735.05</v>
      </c>
      <c r="G37" s="37">
        <f t="shared" si="2"/>
        <v>25586.067647898752</v>
      </c>
    </row>
    <row r="38" spans="1:7" x14ac:dyDescent="0.25">
      <c r="A38" s="36">
        <f t="shared" si="4"/>
        <v>44531</v>
      </c>
      <c r="B38" s="19">
        <v>24</v>
      </c>
      <c r="C38" s="8">
        <f t="shared" si="5"/>
        <v>25586.067647898752</v>
      </c>
      <c r="D38" s="37">
        <f t="shared" si="0"/>
        <v>83.15</v>
      </c>
      <c r="E38" s="37">
        <f t="shared" si="1"/>
        <v>651.89281530579137</v>
      </c>
      <c r="F38" s="37">
        <f t="shared" si="3"/>
        <v>735.05</v>
      </c>
      <c r="G38" s="37">
        <f t="shared" si="2"/>
        <v>24934.174832592958</v>
      </c>
    </row>
    <row r="39" spans="1:7" x14ac:dyDescent="0.25">
      <c r="A39" s="36">
        <f t="shared" si="4"/>
        <v>44562</v>
      </c>
      <c r="B39" s="19">
        <v>25</v>
      </c>
      <c r="C39" s="8">
        <f t="shared" si="5"/>
        <v>24934.174832592958</v>
      </c>
      <c r="D39" s="37">
        <f t="shared" si="0"/>
        <v>81.040000000000006</v>
      </c>
      <c r="E39" s="37">
        <f t="shared" si="1"/>
        <v>654.01146695553518</v>
      </c>
      <c r="F39" s="37">
        <f t="shared" si="3"/>
        <v>735.05</v>
      </c>
      <c r="G39" s="37">
        <f t="shared" si="2"/>
        <v>24280.163365637422</v>
      </c>
    </row>
    <row r="40" spans="1:7" x14ac:dyDescent="0.25">
      <c r="A40" s="36">
        <f t="shared" si="4"/>
        <v>44593</v>
      </c>
      <c r="B40" s="19">
        <v>26</v>
      </c>
      <c r="C40" s="8">
        <f t="shared" si="5"/>
        <v>24280.163365637422</v>
      </c>
      <c r="D40" s="37">
        <f t="shared" si="0"/>
        <v>78.91</v>
      </c>
      <c r="E40" s="37">
        <f t="shared" si="1"/>
        <v>656.13700422314071</v>
      </c>
      <c r="F40" s="37">
        <f t="shared" si="3"/>
        <v>735.05</v>
      </c>
      <c r="G40" s="37">
        <f t="shared" si="2"/>
        <v>23624.026361414282</v>
      </c>
    </row>
    <row r="41" spans="1:7" x14ac:dyDescent="0.25">
      <c r="A41" s="36">
        <f t="shared" si="4"/>
        <v>44621</v>
      </c>
      <c r="B41" s="19">
        <v>27</v>
      </c>
      <c r="C41" s="8">
        <f t="shared" si="5"/>
        <v>23624.026361414282</v>
      </c>
      <c r="D41" s="37">
        <f t="shared" si="0"/>
        <v>76.78</v>
      </c>
      <c r="E41" s="37">
        <f t="shared" si="1"/>
        <v>658.26944948686594</v>
      </c>
      <c r="F41" s="37">
        <f t="shared" si="3"/>
        <v>735.05</v>
      </c>
      <c r="G41" s="37">
        <f t="shared" si="2"/>
        <v>22965.756911927416</v>
      </c>
    </row>
    <row r="42" spans="1:7" x14ac:dyDescent="0.25">
      <c r="A42" s="36">
        <f t="shared" si="4"/>
        <v>44652</v>
      </c>
      <c r="B42" s="19">
        <v>28</v>
      </c>
      <c r="C42" s="8">
        <f t="shared" si="5"/>
        <v>22965.756911927416</v>
      </c>
      <c r="D42" s="37">
        <f t="shared" si="0"/>
        <v>74.64</v>
      </c>
      <c r="E42" s="37">
        <f t="shared" si="1"/>
        <v>660.40882519769809</v>
      </c>
      <c r="F42" s="37">
        <f t="shared" si="3"/>
        <v>735.05</v>
      </c>
      <c r="G42" s="37">
        <f t="shared" si="2"/>
        <v>22305.348086729718</v>
      </c>
    </row>
    <row r="43" spans="1:7" x14ac:dyDescent="0.25">
      <c r="A43" s="36">
        <f t="shared" si="4"/>
        <v>44682</v>
      </c>
      <c r="B43" s="19">
        <v>29</v>
      </c>
      <c r="C43" s="8">
        <f t="shared" si="5"/>
        <v>22305.348086729718</v>
      </c>
      <c r="D43" s="37">
        <f t="shared" si="0"/>
        <v>72.489999999999995</v>
      </c>
      <c r="E43" s="37">
        <f t="shared" si="1"/>
        <v>662.55515387959076</v>
      </c>
      <c r="F43" s="37">
        <f t="shared" si="3"/>
        <v>735.05</v>
      </c>
      <c r="G43" s="37">
        <f t="shared" si="2"/>
        <v>21642.792932850127</v>
      </c>
    </row>
    <row r="44" spans="1:7" x14ac:dyDescent="0.25">
      <c r="A44" s="36">
        <f t="shared" si="4"/>
        <v>44713</v>
      </c>
      <c r="B44" s="19">
        <v>30</v>
      </c>
      <c r="C44" s="8">
        <f t="shared" si="5"/>
        <v>21642.792932850127</v>
      </c>
      <c r="D44" s="37">
        <f t="shared" si="0"/>
        <v>70.34</v>
      </c>
      <c r="E44" s="37">
        <f t="shared" si="1"/>
        <v>664.70845812969947</v>
      </c>
      <c r="F44" s="37">
        <f t="shared" si="3"/>
        <v>735.05</v>
      </c>
      <c r="G44" s="37">
        <f t="shared" si="2"/>
        <v>20978.084474720428</v>
      </c>
    </row>
    <row r="45" spans="1:7" x14ac:dyDescent="0.25">
      <c r="A45" s="36">
        <f t="shared" si="4"/>
        <v>44743</v>
      </c>
      <c r="B45" s="19">
        <v>31</v>
      </c>
      <c r="C45" s="8">
        <f t="shared" si="5"/>
        <v>20978.084474720428</v>
      </c>
      <c r="D45" s="37">
        <f t="shared" si="0"/>
        <v>68.180000000000007</v>
      </c>
      <c r="E45" s="37">
        <f t="shared" si="1"/>
        <v>666.86876061862097</v>
      </c>
      <c r="F45" s="37">
        <f t="shared" si="3"/>
        <v>735.05</v>
      </c>
      <c r="G45" s="37">
        <f t="shared" si="2"/>
        <v>20311.215714101807</v>
      </c>
    </row>
    <row r="46" spans="1:7" x14ac:dyDescent="0.25">
      <c r="A46" s="36">
        <f t="shared" si="4"/>
        <v>44774</v>
      </c>
      <c r="B46" s="19">
        <v>32</v>
      </c>
      <c r="C46" s="8">
        <f t="shared" si="5"/>
        <v>20311.215714101807</v>
      </c>
      <c r="D46" s="37">
        <f t="shared" si="0"/>
        <v>66.010000000000005</v>
      </c>
      <c r="E46" s="37">
        <f t="shared" si="1"/>
        <v>669.03608409063145</v>
      </c>
      <c r="F46" s="37">
        <f t="shared" si="3"/>
        <v>735.05</v>
      </c>
      <c r="G46" s="37">
        <f t="shared" si="2"/>
        <v>19642.179630011175</v>
      </c>
    </row>
    <row r="47" spans="1:7" x14ac:dyDescent="0.25">
      <c r="A47" s="36">
        <f t="shared" si="4"/>
        <v>44805</v>
      </c>
      <c r="B47" s="19">
        <v>33</v>
      </c>
      <c r="C47" s="8">
        <f t="shared" si="5"/>
        <v>19642.179630011175</v>
      </c>
      <c r="D47" s="37">
        <f t="shared" si="0"/>
        <v>63.84</v>
      </c>
      <c r="E47" s="37">
        <f t="shared" si="1"/>
        <v>671.21045136392593</v>
      </c>
      <c r="F47" s="37">
        <f t="shared" si="3"/>
        <v>735.05</v>
      </c>
      <c r="G47" s="37">
        <f t="shared" si="2"/>
        <v>18970.96917864725</v>
      </c>
    </row>
    <row r="48" spans="1:7" x14ac:dyDescent="0.25">
      <c r="A48" s="36">
        <f t="shared" si="4"/>
        <v>44835</v>
      </c>
      <c r="B48" s="19">
        <v>34</v>
      </c>
      <c r="C48" s="8">
        <f t="shared" si="5"/>
        <v>18970.96917864725</v>
      </c>
      <c r="D48" s="37">
        <f t="shared" si="0"/>
        <v>61.66</v>
      </c>
      <c r="E48" s="37">
        <f t="shared" si="1"/>
        <v>673.39188533085871</v>
      </c>
      <c r="F48" s="37">
        <f t="shared" si="3"/>
        <v>735.05</v>
      </c>
      <c r="G48" s="37">
        <f t="shared" si="2"/>
        <v>18297.57729331639</v>
      </c>
    </row>
    <row r="49" spans="1:7" x14ac:dyDescent="0.25">
      <c r="A49" s="36">
        <f t="shared" si="4"/>
        <v>44866</v>
      </c>
      <c r="B49" s="19">
        <v>35</v>
      </c>
      <c r="C49" s="8">
        <f t="shared" si="5"/>
        <v>18297.57729331639</v>
      </c>
      <c r="D49" s="37">
        <f t="shared" si="0"/>
        <v>59.47</v>
      </c>
      <c r="E49" s="37">
        <f t="shared" si="1"/>
        <v>675.58040895818408</v>
      </c>
      <c r="F49" s="37">
        <f t="shared" si="3"/>
        <v>735.05</v>
      </c>
      <c r="G49" s="37">
        <f t="shared" si="2"/>
        <v>17621.996884358206</v>
      </c>
    </row>
    <row r="50" spans="1:7" x14ac:dyDescent="0.25">
      <c r="A50" s="36">
        <f t="shared" si="4"/>
        <v>44896</v>
      </c>
      <c r="B50" s="19">
        <v>36</v>
      </c>
      <c r="C50" s="8">
        <f t="shared" si="5"/>
        <v>17621.996884358206</v>
      </c>
      <c r="D50" s="37">
        <f t="shared" si="0"/>
        <v>57.27</v>
      </c>
      <c r="E50" s="37">
        <f t="shared" si="1"/>
        <v>677.77604528729819</v>
      </c>
      <c r="F50" s="37">
        <f t="shared" si="3"/>
        <v>735.05</v>
      </c>
      <c r="G50" s="37">
        <f t="shared" si="2"/>
        <v>16944.220839070909</v>
      </c>
    </row>
    <row r="51" spans="1:7" x14ac:dyDescent="0.25">
      <c r="A51" s="36">
        <f t="shared" si="4"/>
        <v>44927</v>
      </c>
      <c r="B51" s="19">
        <v>37</v>
      </c>
      <c r="C51" s="8">
        <f t="shared" si="5"/>
        <v>16944.220839070909</v>
      </c>
      <c r="D51" s="37">
        <f t="shared" si="0"/>
        <v>55.07</v>
      </c>
      <c r="E51" s="37">
        <f t="shared" si="1"/>
        <v>679.97881743448193</v>
      </c>
      <c r="F51" s="37">
        <f t="shared" si="3"/>
        <v>735.05</v>
      </c>
      <c r="G51" s="37">
        <f t="shared" si="2"/>
        <v>16264.242021636428</v>
      </c>
    </row>
    <row r="52" spans="1:7" x14ac:dyDescent="0.25">
      <c r="A52" s="36">
        <f t="shared" si="4"/>
        <v>44958</v>
      </c>
      <c r="B52" s="19">
        <v>38</v>
      </c>
      <c r="C52" s="8">
        <f t="shared" si="5"/>
        <v>16264.242021636428</v>
      </c>
      <c r="D52" s="37">
        <f t="shared" si="0"/>
        <v>52.86</v>
      </c>
      <c r="E52" s="37">
        <f t="shared" si="1"/>
        <v>682.18874859114385</v>
      </c>
      <c r="F52" s="37">
        <f t="shared" si="3"/>
        <v>735.05</v>
      </c>
      <c r="G52" s="37">
        <f t="shared" si="2"/>
        <v>15582.053273045283</v>
      </c>
    </row>
    <row r="53" spans="1:7" x14ac:dyDescent="0.25">
      <c r="A53" s="36">
        <f t="shared" si="4"/>
        <v>44986</v>
      </c>
      <c r="B53" s="19">
        <v>39</v>
      </c>
      <c r="C53" s="8">
        <f t="shared" si="5"/>
        <v>15582.053273045283</v>
      </c>
      <c r="D53" s="37">
        <f t="shared" si="0"/>
        <v>50.64</v>
      </c>
      <c r="E53" s="37">
        <f t="shared" si="1"/>
        <v>684.40586202406507</v>
      </c>
      <c r="F53" s="37">
        <f t="shared" si="3"/>
        <v>735.05</v>
      </c>
      <c r="G53" s="37">
        <f t="shared" si="2"/>
        <v>14897.647411021218</v>
      </c>
    </row>
    <row r="54" spans="1:7" x14ac:dyDescent="0.25">
      <c r="A54" s="36">
        <f t="shared" si="4"/>
        <v>45017</v>
      </c>
      <c r="B54" s="19">
        <v>40</v>
      </c>
      <c r="C54" s="8">
        <f t="shared" si="5"/>
        <v>14897.647411021218</v>
      </c>
      <c r="D54" s="37">
        <f t="shared" si="0"/>
        <v>48.42</v>
      </c>
      <c r="E54" s="37">
        <f t="shared" si="1"/>
        <v>686.63018107564335</v>
      </c>
      <c r="F54" s="37">
        <f t="shared" si="3"/>
        <v>735.05</v>
      </c>
      <c r="G54" s="37">
        <f t="shared" si="2"/>
        <v>14211.017229945575</v>
      </c>
    </row>
    <row r="55" spans="1:7" x14ac:dyDescent="0.25">
      <c r="A55" s="36">
        <f t="shared" si="4"/>
        <v>45047</v>
      </c>
      <c r="B55" s="19">
        <v>41</v>
      </c>
      <c r="C55" s="8">
        <f t="shared" si="5"/>
        <v>14211.017229945575</v>
      </c>
      <c r="D55" s="37">
        <f t="shared" si="0"/>
        <v>46.19</v>
      </c>
      <c r="E55" s="37">
        <f t="shared" si="1"/>
        <v>688.86172916413921</v>
      </c>
      <c r="F55" s="37">
        <f t="shared" si="3"/>
        <v>735.05</v>
      </c>
      <c r="G55" s="37">
        <f t="shared" si="2"/>
        <v>13522.155500781437</v>
      </c>
    </row>
    <row r="56" spans="1:7" x14ac:dyDescent="0.25">
      <c r="A56" s="36">
        <f t="shared" si="4"/>
        <v>45078</v>
      </c>
      <c r="B56" s="19">
        <v>42</v>
      </c>
      <c r="C56" s="8">
        <f t="shared" si="5"/>
        <v>13522.155500781437</v>
      </c>
      <c r="D56" s="37">
        <f t="shared" si="0"/>
        <v>43.95</v>
      </c>
      <c r="E56" s="37">
        <f t="shared" si="1"/>
        <v>691.10052978392264</v>
      </c>
      <c r="F56" s="37">
        <f t="shared" si="3"/>
        <v>735.05</v>
      </c>
      <c r="G56" s="37">
        <f t="shared" si="2"/>
        <v>12831.054970997515</v>
      </c>
    </row>
    <row r="57" spans="1:7" x14ac:dyDescent="0.25">
      <c r="A57" s="36">
        <f t="shared" si="4"/>
        <v>45108</v>
      </c>
      <c r="B57" s="19">
        <v>43</v>
      </c>
      <c r="C57" s="8">
        <f t="shared" si="5"/>
        <v>12831.054970997515</v>
      </c>
      <c r="D57" s="37">
        <f t="shared" si="0"/>
        <v>41.7</v>
      </c>
      <c r="E57" s="37">
        <f t="shared" si="1"/>
        <v>693.34660650572039</v>
      </c>
      <c r="F57" s="37">
        <f t="shared" si="3"/>
        <v>735.05</v>
      </c>
      <c r="G57" s="37">
        <f t="shared" si="2"/>
        <v>12137.708364491795</v>
      </c>
    </row>
    <row r="58" spans="1:7" x14ac:dyDescent="0.25">
      <c r="A58" s="36">
        <f t="shared" si="4"/>
        <v>45139</v>
      </c>
      <c r="B58" s="19">
        <v>44</v>
      </c>
      <c r="C58" s="8">
        <f t="shared" si="5"/>
        <v>12137.708364491795</v>
      </c>
      <c r="D58" s="37">
        <f t="shared" si="0"/>
        <v>39.450000000000003</v>
      </c>
      <c r="E58" s="37">
        <f t="shared" si="1"/>
        <v>695.599982976864</v>
      </c>
      <c r="F58" s="37">
        <f t="shared" si="3"/>
        <v>735.05</v>
      </c>
      <c r="G58" s="37">
        <f t="shared" si="2"/>
        <v>11442.10838151493</v>
      </c>
    </row>
    <row r="59" spans="1:7" x14ac:dyDescent="0.25">
      <c r="A59" s="36">
        <f t="shared" si="4"/>
        <v>45170</v>
      </c>
      <c r="B59" s="19">
        <v>45</v>
      </c>
      <c r="C59" s="8">
        <f t="shared" si="5"/>
        <v>11442.10838151493</v>
      </c>
      <c r="D59" s="37">
        <f t="shared" si="0"/>
        <v>37.19</v>
      </c>
      <c r="E59" s="37">
        <f t="shared" si="1"/>
        <v>697.8606829215388</v>
      </c>
      <c r="F59" s="37">
        <f t="shared" si="3"/>
        <v>735.05</v>
      </c>
      <c r="G59" s="37">
        <f t="shared" si="2"/>
        <v>10744.247698593392</v>
      </c>
    </row>
    <row r="60" spans="1:7" x14ac:dyDescent="0.25">
      <c r="A60" s="36">
        <f t="shared" si="4"/>
        <v>45200</v>
      </c>
      <c r="B60" s="19">
        <v>46</v>
      </c>
      <c r="C60" s="8">
        <f t="shared" si="5"/>
        <v>10744.247698593392</v>
      </c>
      <c r="D60" s="37">
        <f t="shared" si="0"/>
        <v>34.92</v>
      </c>
      <c r="E60" s="37">
        <f t="shared" si="1"/>
        <v>700.12873014103377</v>
      </c>
      <c r="F60" s="37">
        <f t="shared" si="3"/>
        <v>735.05</v>
      </c>
      <c r="G60" s="37">
        <f t="shared" si="2"/>
        <v>10044.118968452358</v>
      </c>
    </row>
    <row r="61" spans="1:7" x14ac:dyDescent="0.25">
      <c r="A61" s="36">
        <f t="shared" si="4"/>
        <v>45231</v>
      </c>
      <c r="B61" s="19">
        <v>47</v>
      </c>
      <c r="C61" s="8">
        <f t="shared" si="5"/>
        <v>10044.118968452358</v>
      </c>
      <c r="D61" s="37">
        <f t="shared" si="0"/>
        <v>32.64</v>
      </c>
      <c r="E61" s="37">
        <f t="shared" si="1"/>
        <v>702.40414851399214</v>
      </c>
      <c r="F61" s="37">
        <f t="shared" si="3"/>
        <v>735.05</v>
      </c>
      <c r="G61" s="37">
        <f t="shared" si="2"/>
        <v>9341.7148199383664</v>
      </c>
    </row>
    <row r="62" spans="1:7" x14ac:dyDescent="0.25">
      <c r="A62" s="36">
        <f t="shared" si="4"/>
        <v>45261</v>
      </c>
      <c r="B62" s="19">
        <v>48</v>
      </c>
      <c r="C62" s="8">
        <f t="shared" si="5"/>
        <v>9341.7148199383664</v>
      </c>
      <c r="D62" s="37">
        <f t="shared" si="0"/>
        <v>30.36</v>
      </c>
      <c r="E62" s="37">
        <f t="shared" si="1"/>
        <v>704.6869619966626</v>
      </c>
      <c r="F62" s="37">
        <f t="shared" si="3"/>
        <v>735.05</v>
      </c>
      <c r="G62" s="37">
        <f t="shared" si="2"/>
        <v>8637.0278579417045</v>
      </c>
    </row>
    <row r="63" spans="1:7" x14ac:dyDescent="0.25">
      <c r="A63" s="36">
        <f t="shared" si="4"/>
        <v>45292</v>
      </c>
      <c r="B63" s="19">
        <v>49</v>
      </c>
      <c r="C63" s="8">
        <f t="shared" si="5"/>
        <v>8637.0278579417045</v>
      </c>
      <c r="D63" s="37">
        <f t="shared" si="0"/>
        <v>28.07</v>
      </c>
      <c r="E63" s="37">
        <f t="shared" si="1"/>
        <v>706.97719462315183</v>
      </c>
      <c r="F63" s="37">
        <f t="shared" si="3"/>
        <v>735.05</v>
      </c>
      <c r="G63" s="37">
        <f t="shared" si="2"/>
        <v>7930.0506633185523</v>
      </c>
    </row>
    <row r="64" spans="1:7" x14ac:dyDescent="0.25">
      <c r="A64" s="36">
        <f t="shared" si="4"/>
        <v>45323</v>
      </c>
      <c r="B64" s="19">
        <v>50</v>
      </c>
      <c r="C64" s="8">
        <f t="shared" si="5"/>
        <v>7930.0506633185523</v>
      </c>
      <c r="D64" s="37">
        <f t="shared" si="0"/>
        <v>25.77</v>
      </c>
      <c r="E64" s="37">
        <f t="shared" si="1"/>
        <v>709.27487050567709</v>
      </c>
      <c r="F64" s="37">
        <f t="shared" si="3"/>
        <v>735.05</v>
      </c>
      <c r="G64" s="37">
        <f t="shared" si="2"/>
        <v>7220.7757928128749</v>
      </c>
    </row>
    <row r="65" spans="1:7" x14ac:dyDescent="0.25">
      <c r="A65" s="36">
        <f t="shared" si="4"/>
        <v>45352</v>
      </c>
      <c r="B65" s="19">
        <v>51</v>
      </c>
      <c r="C65" s="8">
        <f t="shared" si="5"/>
        <v>7220.7757928128749</v>
      </c>
      <c r="D65" s="37">
        <f t="shared" si="0"/>
        <v>23.47</v>
      </c>
      <c r="E65" s="37">
        <f t="shared" si="1"/>
        <v>711.58001383482042</v>
      </c>
      <c r="F65" s="37">
        <f t="shared" si="3"/>
        <v>735.05</v>
      </c>
      <c r="G65" s="37">
        <f t="shared" si="2"/>
        <v>6509.1957789780545</v>
      </c>
    </row>
    <row r="66" spans="1:7" x14ac:dyDescent="0.25">
      <c r="A66" s="36">
        <f t="shared" si="4"/>
        <v>45383</v>
      </c>
      <c r="B66" s="19">
        <v>52</v>
      </c>
      <c r="C66" s="8">
        <f t="shared" si="5"/>
        <v>6509.1957789780545</v>
      </c>
      <c r="D66" s="37">
        <f t="shared" si="0"/>
        <v>21.15</v>
      </c>
      <c r="E66" s="37">
        <f t="shared" si="1"/>
        <v>713.89264887978356</v>
      </c>
      <c r="F66" s="37">
        <f t="shared" si="3"/>
        <v>735.05</v>
      </c>
      <c r="G66" s="37">
        <f t="shared" si="2"/>
        <v>5795.3031300982711</v>
      </c>
    </row>
    <row r="67" spans="1:7" x14ac:dyDescent="0.25">
      <c r="A67" s="36">
        <f t="shared" si="4"/>
        <v>45413</v>
      </c>
      <c r="B67" s="19">
        <v>53</v>
      </c>
      <c r="C67" s="8">
        <f t="shared" si="5"/>
        <v>5795.3031300982711</v>
      </c>
      <c r="D67" s="37">
        <f t="shared" si="0"/>
        <v>18.829999999999998</v>
      </c>
      <c r="E67" s="37">
        <f t="shared" si="1"/>
        <v>716.21279998864304</v>
      </c>
      <c r="F67" s="37">
        <f t="shared" si="3"/>
        <v>735.05</v>
      </c>
      <c r="G67" s="37">
        <f t="shared" si="2"/>
        <v>5079.0903301096278</v>
      </c>
    </row>
    <row r="68" spans="1:7" x14ac:dyDescent="0.25">
      <c r="A68" s="36">
        <f t="shared" si="4"/>
        <v>45444</v>
      </c>
      <c r="B68" s="19">
        <v>54</v>
      </c>
      <c r="C68" s="8">
        <f t="shared" si="5"/>
        <v>5079.0903301096278</v>
      </c>
      <c r="D68" s="37">
        <f t="shared" si="0"/>
        <v>16.510000000000002</v>
      </c>
      <c r="E68" s="37">
        <f t="shared" si="1"/>
        <v>718.54049158860607</v>
      </c>
      <c r="F68" s="37">
        <f t="shared" si="3"/>
        <v>735.05</v>
      </c>
      <c r="G68" s="37">
        <f t="shared" si="2"/>
        <v>4360.5498385210212</v>
      </c>
    </row>
    <row r="69" spans="1:7" x14ac:dyDescent="0.25">
      <c r="A69" s="36">
        <f t="shared" si="4"/>
        <v>45474</v>
      </c>
      <c r="B69" s="19">
        <v>55</v>
      </c>
      <c r="C69" s="8">
        <f t="shared" si="5"/>
        <v>4360.5498385210212</v>
      </c>
      <c r="D69" s="37">
        <f t="shared" si="0"/>
        <v>14.17</v>
      </c>
      <c r="E69" s="37">
        <f t="shared" si="1"/>
        <v>720.87574818626899</v>
      </c>
      <c r="F69" s="37">
        <f t="shared" si="3"/>
        <v>735.05</v>
      </c>
      <c r="G69" s="37">
        <f t="shared" si="2"/>
        <v>3639.6740903347522</v>
      </c>
    </row>
    <row r="70" spans="1:7" x14ac:dyDescent="0.25">
      <c r="A70" s="36">
        <f t="shared" si="4"/>
        <v>45505</v>
      </c>
      <c r="B70" s="19">
        <v>56</v>
      </c>
      <c r="C70" s="8">
        <f t="shared" si="5"/>
        <v>3639.6740903347522</v>
      </c>
      <c r="D70" s="37">
        <f t="shared" si="0"/>
        <v>11.83</v>
      </c>
      <c r="E70" s="37">
        <f t="shared" si="1"/>
        <v>723.2185943678744</v>
      </c>
      <c r="F70" s="37">
        <f t="shared" si="3"/>
        <v>735.05</v>
      </c>
      <c r="G70" s="37">
        <f t="shared" si="2"/>
        <v>2916.4554959668776</v>
      </c>
    </row>
    <row r="71" spans="1:7" x14ac:dyDescent="0.25">
      <c r="A71" s="36">
        <f t="shared" si="4"/>
        <v>45536</v>
      </c>
      <c r="B71" s="19">
        <v>57</v>
      </c>
      <c r="C71" s="8">
        <f t="shared" si="5"/>
        <v>2916.4554959668776</v>
      </c>
      <c r="D71" s="37">
        <f t="shared" si="0"/>
        <v>9.48</v>
      </c>
      <c r="E71" s="37">
        <f t="shared" si="1"/>
        <v>725.56905479956993</v>
      </c>
      <c r="F71" s="37">
        <f t="shared" si="3"/>
        <v>735.05</v>
      </c>
      <c r="G71" s="37">
        <f t="shared" si="2"/>
        <v>2190.8864411673076</v>
      </c>
    </row>
    <row r="72" spans="1:7" x14ac:dyDescent="0.25">
      <c r="A72" s="36">
        <f t="shared" si="4"/>
        <v>45566</v>
      </c>
      <c r="B72" s="19">
        <v>58</v>
      </c>
      <c r="C72" s="8">
        <f t="shared" si="5"/>
        <v>2190.8864411673076</v>
      </c>
      <c r="D72" s="37">
        <f t="shared" si="0"/>
        <v>7.12</v>
      </c>
      <c r="E72" s="37">
        <f t="shared" si="1"/>
        <v>727.92715422766867</v>
      </c>
      <c r="F72" s="37">
        <f t="shared" si="3"/>
        <v>735.05</v>
      </c>
      <c r="G72" s="37">
        <f t="shared" si="2"/>
        <v>1462.9592869396388</v>
      </c>
    </row>
    <row r="73" spans="1:7" x14ac:dyDescent="0.25">
      <c r="A73" s="36">
        <f t="shared" si="4"/>
        <v>45597</v>
      </c>
      <c r="B73" s="19">
        <v>59</v>
      </c>
      <c r="C73" s="8">
        <f t="shared" si="5"/>
        <v>1462.9592869396388</v>
      </c>
      <c r="D73" s="37">
        <f t="shared" si="0"/>
        <v>4.75</v>
      </c>
      <c r="E73" s="37">
        <f t="shared" si="1"/>
        <v>730.29291747890852</v>
      </c>
      <c r="F73" s="37">
        <f t="shared" si="3"/>
        <v>735.05</v>
      </c>
      <c r="G73" s="37">
        <f t="shared" si="2"/>
        <v>732.66636946073027</v>
      </c>
    </row>
    <row r="74" spans="1:7" x14ac:dyDescent="0.25">
      <c r="A74" s="36">
        <f t="shared" si="4"/>
        <v>45627</v>
      </c>
      <c r="B74" s="19">
        <v>60</v>
      </c>
      <c r="C74" s="8">
        <f>G73</f>
        <v>732.66636946073027</v>
      </c>
      <c r="D74" s="37">
        <f>ROUND(C74*$E$11/12,2)</f>
        <v>2.38</v>
      </c>
      <c r="E74" s="37">
        <f t="shared" si="1"/>
        <v>732.66636946071503</v>
      </c>
      <c r="F74" s="37">
        <f t="shared" si="3"/>
        <v>735.05</v>
      </c>
      <c r="G74" s="37">
        <f>C74-E74</f>
        <v>1.5234036254696548E-11</v>
      </c>
    </row>
    <row r="75" spans="1:7" x14ac:dyDescent="0.25">
      <c r="A75" s="36">
        <f t="shared" si="4"/>
        <v>45658</v>
      </c>
      <c r="B75" s="19">
        <v>61</v>
      </c>
      <c r="C75" s="8">
        <f t="shared" ref="C75:C134" si="6">G74</f>
        <v>1.5234036254696548E-11</v>
      </c>
      <c r="D75" s="37">
        <f t="shared" ref="D75:D134" si="7">ROUND(C75*$E$11/12,2)</f>
        <v>0</v>
      </c>
      <c r="E75" s="37" t="e">
        <f t="shared" si="1"/>
        <v>#NUM!</v>
      </c>
      <c r="F75" s="37">
        <f t="shared" si="3"/>
        <v>735.05</v>
      </c>
      <c r="G75" s="37" t="e">
        <f t="shared" ref="G75:G134" si="8">C75-E75</f>
        <v>#NUM!</v>
      </c>
    </row>
    <row r="76" spans="1:7" x14ac:dyDescent="0.25">
      <c r="A76" s="36">
        <f t="shared" si="4"/>
        <v>45689</v>
      </c>
      <c r="B76" s="19">
        <v>62</v>
      </c>
      <c r="C76" s="8" t="e">
        <f t="shared" si="6"/>
        <v>#NUM!</v>
      </c>
      <c r="D76" s="37" t="e">
        <f t="shared" si="7"/>
        <v>#NUM!</v>
      </c>
      <c r="E76" s="37" t="e">
        <f t="shared" si="1"/>
        <v>#NUM!</v>
      </c>
      <c r="F76" s="37">
        <f t="shared" si="3"/>
        <v>735.05</v>
      </c>
      <c r="G76" s="37" t="e">
        <f t="shared" si="8"/>
        <v>#NUM!</v>
      </c>
    </row>
    <row r="77" spans="1:7" x14ac:dyDescent="0.25">
      <c r="A77" s="36">
        <f t="shared" si="4"/>
        <v>45717</v>
      </c>
      <c r="B77" s="19">
        <v>63</v>
      </c>
      <c r="C77" s="8" t="e">
        <f t="shared" si="6"/>
        <v>#NUM!</v>
      </c>
      <c r="D77" s="37" t="e">
        <f t="shared" si="7"/>
        <v>#NUM!</v>
      </c>
      <c r="E77" s="37" t="e">
        <f t="shared" si="1"/>
        <v>#NUM!</v>
      </c>
      <c r="F77" s="37">
        <f t="shared" si="3"/>
        <v>735.05</v>
      </c>
      <c r="G77" s="37" t="e">
        <f t="shared" si="8"/>
        <v>#NUM!</v>
      </c>
    </row>
    <row r="78" spans="1:7" x14ac:dyDescent="0.25">
      <c r="A78" s="36">
        <f t="shared" si="4"/>
        <v>45748</v>
      </c>
      <c r="B78" s="19">
        <v>64</v>
      </c>
      <c r="C78" s="8" t="e">
        <f t="shared" si="6"/>
        <v>#NUM!</v>
      </c>
      <c r="D78" s="37" t="e">
        <f t="shared" si="7"/>
        <v>#NUM!</v>
      </c>
      <c r="E78" s="37" t="e">
        <f t="shared" si="1"/>
        <v>#NUM!</v>
      </c>
      <c r="F78" s="37">
        <f t="shared" si="3"/>
        <v>735.05</v>
      </c>
      <c r="G78" s="37" t="e">
        <f t="shared" si="8"/>
        <v>#NUM!</v>
      </c>
    </row>
    <row r="79" spans="1:7" x14ac:dyDescent="0.25">
      <c r="A79" s="36">
        <f t="shared" si="4"/>
        <v>45778</v>
      </c>
      <c r="B79" s="19">
        <v>65</v>
      </c>
      <c r="C79" s="8" t="e">
        <f t="shared" si="6"/>
        <v>#NUM!</v>
      </c>
      <c r="D79" s="37" t="e">
        <f t="shared" si="7"/>
        <v>#NUM!</v>
      </c>
      <c r="E79" s="37" t="e">
        <f t="shared" si="1"/>
        <v>#NUM!</v>
      </c>
      <c r="F79" s="37">
        <f t="shared" si="3"/>
        <v>735.05</v>
      </c>
      <c r="G79" s="37" t="e">
        <f t="shared" si="8"/>
        <v>#NUM!</v>
      </c>
    </row>
    <row r="80" spans="1:7" x14ac:dyDescent="0.25">
      <c r="A80" s="36">
        <f t="shared" si="4"/>
        <v>45809</v>
      </c>
      <c r="B80" s="19">
        <v>66</v>
      </c>
      <c r="C80" s="8" t="e">
        <f t="shared" si="6"/>
        <v>#NUM!</v>
      </c>
      <c r="D80" s="37" t="e">
        <f t="shared" si="7"/>
        <v>#NUM!</v>
      </c>
      <c r="E80" s="37" t="e">
        <f t="shared" ref="E80:E134" si="9">PPMT($E$11/12,B80,$E$7,-$E$8,$E$9,0)</f>
        <v>#NUM!</v>
      </c>
      <c r="F80" s="37">
        <f t="shared" si="3"/>
        <v>735.05</v>
      </c>
      <c r="G80" s="37" t="e">
        <f t="shared" si="8"/>
        <v>#NUM!</v>
      </c>
    </row>
    <row r="81" spans="1:7" x14ac:dyDescent="0.25">
      <c r="A81" s="36">
        <f t="shared" si="4"/>
        <v>45839</v>
      </c>
      <c r="B81" s="19">
        <v>67</v>
      </c>
      <c r="C81" s="8" t="e">
        <f t="shared" si="6"/>
        <v>#NUM!</v>
      </c>
      <c r="D81" s="37" t="e">
        <f t="shared" si="7"/>
        <v>#NUM!</v>
      </c>
      <c r="E81" s="37" t="e">
        <f t="shared" si="9"/>
        <v>#NUM!</v>
      </c>
      <c r="F81" s="37">
        <f t="shared" ref="F81:F134" si="10">F80</f>
        <v>735.05</v>
      </c>
      <c r="G81" s="37" t="e">
        <f t="shared" si="8"/>
        <v>#NUM!</v>
      </c>
    </row>
    <row r="82" spans="1:7" x14ac:dyDescent="0.25">
      <c r="A82" s="36">
        <f t="shared" ref="A82:A134" si="11">EDATE(A81,1)</f>
        <v>45870</v>
      </c>
      <c r="B82" s="19">
        <v>68</v>
      </c>
      <c r="C82" s="8" t="e">
        <f t="shared" si="6"/>
        <v>#NUM!</v>
      </c>
      <c r="D82" s="37" t="e">
        <f t="shared" si="7"/>
        <v>#NUM!</v>
      </c>
      <c r="E82" s="37" t="e">
        <f t="shared" si="9"/>
        <v>#NUM!</v>
      </c>
      <c r="F82" s="37">
        <f t="shared" si="10"/>
        <v>735.05</v>
      </c>
      <c r="G82" s="37" t="e">
        <f t="shared" si="8"/>
        <v>#NUM!</v>
      </c>
    </row>
    <row r="83" spans="1:7" x14ac:dyDescent="0.25">
      <c r="A83" s="36">
        <f t="shared" si="11"/>
        <v>45901</v>
      </c>
      <c r="B83" s="19">
        <v>69</v>
      </c>
      <c r="C83" s="8" t="e">
        <f t="shared" si="6"/>
        <v>#NUM!</v>
      </c>
      <c r="D83" s="37" t="e">
        <f t="shared" si="7"/>
        <v>#NUM!</v>
      </c>
      <c r="E83" s="37" t="e">
        <f t="shared" si="9"/>
        <v>#NUM!</v>
      </c>
      <c r="F83" s="37">
        <f t="shared" si="10"/>
        <v>735.05</v>
      </c>
      <c r="G83" s="37" t="e">
        <f t="shared" si="8"/>
        <v>#NUM!</v>
      </c>
    </row>
    <row r="84" spans="1:7" x14ac:dyDescent="0.25">
      <c r="A84" s="36">
        <f t="shared" si="11"/>
        <v>45931</v>
      </c>
      <c r="B84" s="19">
        <v>70</v>
      </c>
      <c r="C84" s="8" t="e">
        <f t="shared" si="6"/>
        <v>#NUM!</v>
      </c>
      <c r="D84" s="37" t="e">
        <f t="shared" si="7"/>
        <v>#NUM!</v>
      </c>
      <c r="E84" s="37" t="e">
        <f t="shared" si="9"/>
        <v>#NUM!</v>
      </c>
      <c r="F84" s="37">
        <f t="shared" si="10"/>
        <v>735.05</v>
      </c>
      <c r="G84" s="37" t="e">
        <f t="shared" si="8"/>
        <v>#NUM!</v>
      </c>
    </row>
    <row r="85" spans="1:7" x14ac:dyDescent="0.25">
      <c r="A85" s="36">
        <f t="shared" si="11"/>
        <v>45962</v>
      </c>
      <c r="B85" s="19">
        <v>71</v>
      </c>
      <c r="C85" s="8" t="e">
        <f t="shared" si="6"/>
        <v>#NUM!</v>
      </c>
      <c r="D85" s="37" t="e">
        <f t="shared" si="7"/>
        <v>#NUM!</v>
      </c>
      <c r="E85" s="37" t="e">
        <f t="shared" si="9"/>
        <v>#NUM!</v>
      </c>
      <c r="F85" s="37">
        <f t="shared" si="10"/>
        <v>735.05</v>
      </c>
      <c r="G85" s="37" t="e">
        <f t="shared" si="8"/>
        <v>#NUM!</v>
      </c>
    </row>
    <row r="86" spans="1:7" x14ac:dyDescent="0.25">
      <c r="A86" s="36">
        <f t="shared" si="11"/>
        <v>45992</v>
      </c>
      <c r="B86" s="19">
        <v>72</v>
      </c>
      <c r="C86" s="8" t="e">
        <f t="shared" si="6"/>
        <v>#NUM!</v>
      </c>
      <c r="D86" s="37" t="e">
        <f t="shared" si="7"/>
        <v>#NUM!</v>
      </c>
      <c r="E86" s="37" t="e">
        <f t="shared" si="9"/>
        <v>#NUM!</v>
      </c>
      <c r="F86" s="37">
        <f t="shared" si="10"/>
        <v>735.05</v>
      </c>
      <c r="G86" s="37" t="e">
        <f t="shared" si="8"/>
        <v>#NUM!</v>
      </c>
    </row>
    <row r="87" spans="1:7" x14ac:dyDescent="0.25">
      <c r="A87" s="36">
        <f t="shared" si="11"/>
        <v>46023</v>
      </c>
      <c r="B87" s="19">
        <v>73</v>
      </c>
      <c r="C87" s="8" t="e">
        <f t="shared" si="6"/>
        <v>#NUM!</v>
      </c>
      <c r="D87" s="37" t="e">
        <f t="shared" si="7"/>
        <v>#NUM!</v>
      </c>
      <c r="E87" s="37" t="e">
        <f t="shared" si="9"/>
        <v>#NUM!</v>
      </c>
      <c r="F87" s="37">
        <f t="shared" si="10"/>
        <v>735.05</v>
      </c>
      <c r="G87" s="37" t="e">
        <f t="shared" si="8"/>
        <v>#NUM!</v>
      </c>
    </row>
    <row r="88" spans="1:7" x14ac:dyDescent="0.25">
      <c r="A88" s="36">
        <f t="shared" si="11"/>
        <v>46054</v>
      </c>
      <c r="B88" s="19">
        <v>74</v>
      </c>
      <c r="C88" s="8" t="e">
        <f t="shared" si="6"/>
        <v>#NUM!</v>
      </c>
      <c r="D88" s="37" t="e">
        <f t="shared" si="7"/>
        <v>#NUM!</v>
      </c>
      <c r="E88" s="37" t="e">
        <f t="shared" si="9"/>
        <v>#NUM!</v>
      </c>
      <c r="F88" s="37">
        <f t="shared" si="10"/>
        <v>735.05</v>
      </c>
      <c r="G88" s="37" t="e">
        <f t="shared" si="8"/>
        <v>#NUM!</v>
      </c>
    </row>
    <row r="89" spans="1:7" x14ac:dyDescent="0.25">
      <c r="A89" s="36">
        <f t="shared" si="11"/>
        <v>46082</v>
      </c>
      <c r="B89" s="19">
        <v>75</v>
      </c>
      <c r="C89" s="8" t="e">
        <f t="shared" si="6"/>
        <v>#NUM!</v>
      </c>
      <c r="D89" s="37" t="e">
        <f t="shared" si="7"/>
        <v>#NUM!</v>
      </c>
      <c r="E89" s="37" t="e">
        <f t="shared" si="9"/>
        <v>#NUM!</v>
      </c>
      <c r="F89" s="37">
        <f t="shared" si="10"/>
        <v>735.05</v>
      </c>
      <c r="G89" s="37" t="e">
        <f t="shared" si="8"/>
        <v>#NUM!</v>
      </c>
    </row>
    <row r="90" spans="1:7" x14ac:dyDescent="0.25">
      <c r="A90" s="36">
        <f t="shared" si="11"/>
        <v>46113</v>
      </c>
      <c r="B90" s="19">
        <v>76</v>
      </c>
      <c r="C90" s="8" t="e">
        <f t="shared" si="6"/>
        <v>#NUM!</v>
      </c>
      <c r="D90" s="37" t="e">
        <f t="shared" si="7"/>
        <v>#NUM!</v>
      </c>
      <c r="E90" s="37" t="e">
        <f t="shared" si="9"/>
        <v>#NUM!</v>
      </c>
      <c r="F90" s="37">
        <f t="shared" si="10"/>
        <v>735.05</v>
      </c>
      <c r="G90" s="37" t="e">
        <f t="shared" si="8"/>
        <v>#NUM!</v>
      </c>
    </row>
    <row r="91" spans="1:7" x14ac:dyDescent="0.25">
      <c r="A91" s="36">
        <f t="shared" si="11"/>
        <v>46143</v>
      </c>
      <c r="B91" s="19">
        <v>77</v>
      </c>
      <c r="C91" s="8" t="e">
        <f t="shared" si="6"/>
        <v>#NUM!</v>
      </c>
      <c r="D91" s="37" t="e">
        <f t="shared" si="7"/>
        <v>#NUM!</v>
      </c>
      <c r="E91" s="37" t="e">
        <f t="shared" si="9"/>
        <v>#NUM!</v>
      </c>
      <c r="F91" s="37">
        <f t="shared" si="10"/>
        <v>735.05</v>
      </c>
      <c r="G91" s="37" t="e">
        <f t="shared" si="8"/>
        <v>#NUM!</v>
      </c>
    </row>
    <row r="92" spans="1:7" x14ac:dyDescent="0.25">
      <c r="A92" s="36">
        <f t="shared" si="11"/>
        <v>46174</v>
      </c>
      <c r="B92" s="19">
        <v>78</v>
      </c>
      <c r="C92" s="8" t="e">
        <f t="shared" si="6"/>
        <v>#NUM!</v>
      </c>
      <c r="D92" s="37" t="e">
        <f t="shared" si="7"/>
        <v>#NUM!</v>
      </c>
      <c r="E92" s="37" t="e">
        <f t="shared" si="9"/>
        <v>#NUM!</v>
      </c>
      <c r="F92" s="37">
        <f t="shared" si="10"/>
        <v>735.05</v>
      </c>
      <c r="G92" s="37" t="e">
        <f t="shared" si="8"/>
        <v>#NUM!</v>
      </c>
    </row>
    <row r="93" spans="1:7" x14ac:dyDescent="0.25">
      <c r="A93" s="36">
        <f t="shared" si="11"/>
        <v>46204</v>
      </c>
      <c r="B93" s="19">
        <v>79</v>
      </c>
      <c r="C93" s="8" t="e">
        <f t="shared" si="6"/>
        <v>#NUM!</v>
      </c>
      <c r="D93" s="37" t="e">
        <f t="shared" si="7"/>
        <v>#NUM!</v>
      </c>
      <c r="E93" s="37" t="e">
        <f t="shared" si="9"/>
        <v>#NUM!</v>
      </c>
      <c r="F93" s="37">
        <f t="shared" si="10"/>
        <v>735.05</v>
      </c>
      <c r="G93" s="37" t="e">
        <f t="shared" si="8"/>
        <v>#NUM!</v>
      </c>
    </row>
    <row r="94" spans="1:7" x14ac:dyDescent="0.25">
      <c r="A94" s="36">
        <f t="shared" si="11"/>
        <v>46235</v>
      </c>
      <c r="B94" s="19">
        <v>80</v>
      </c>
      <c r="C94" s="8" t="e">
        <f t="shared" si="6"/>
        <v>#NUM!</v>
      </c>
      <c r="D94" s="37" t="e">
        <f t="shared" si="7"/>
        <v>#NUM!</v>
      </c>
      <c r="E94" s="37" t="e">
        <f t="shared" si="9"/>
        <v>#NUM!</v>
      </c>
      <c r="F94" s="37">
        <f t="shared" si="10"/>
        <v>735.05</v>
      </c>
      <c r="G94" s="37" t="e">
        <f t="shared" si="8"/>
        <v>#NUM!</v>
      </c>
    </row>
    <row r="95" spans="1:7" x14ac:dyDescent="0.25">
      <c r="A95" s="36">
        <f t="shared" si="11"/>
        <v>46266</v>
      </c>
      <c r="B95" s="19">
        <v>81</v>
      </c>
      <c r="C95" s="8" t="e">
        <f t="shared" si="6"/>
        <v>#NUM!</v>
      </c>
      <c r="D95" s="37" t="e">
        <f t="shared" si="7"/>
        <v>#NUM!</v>
      </c>
      <c r="E95" s="37" t="e">
        <f t="shared" si="9"/>
        <v>#NUM!</v>
      </c>
      <c r="F95" s="37">
        <f t="shared" si="10"/>
        <v>735.05</v>
      </c>
      <c r="G95" s="37" t="e">
        <f t="shared" si="8"/>
        <v>#NUM!</v>
      </c>
    </row>
    <row r="96" spans="1:7" x14ac:dyDescent="0.25">
      <c r="A96" s="36">
        <f t="shared" si="11"/>
        <v>46296</v>
      </c>
      <c r="B96" s="19">
        <v>82</v>
      </c>
      <c r="C96" s="8" t="e">
        <f t="shared" si="6"/>
        <v>#NUM!</v>
      </c>
      <c r="D96" s="37" t="e">
        <f t="shared" si="7"/>
        <v>#NUM!</v>
      </c>
      <c r="E96" s="37" t="e">
        <f t="shared" si="9"/>
        <v>#NUM!</v>
      </c>
      <c r="F96" s="37">
        <f t="shared" si="10"/>
        <v>735.05</v>
      </c>
      <c r="G96" s="37" t="e">
        <f t="shared" si="8"/>
        <v>#NUM!</v>
      </c>
    </row>
    <row r="97" spans="1:7" x14ac:dyDescent="0.25">
      <c r="A97" s="36">
        <f t="shared" si="11"/>
        <v>46327</v>
      </c>
      <c r="B97" s="19">
        <v>83</v>
      </c>
      <c r="C97" s="8" t="e">
        <f t="shared" si="6"/>
        <v>#NUM!</v>
      </c>
      <c r="D97" s="37" t="e">
        <f t="shared" si="7"/>
        <v>#NUM!</v>
      </c>
      <c r="E97" s="37" t="e">
        <f t="shared" si="9"/>
        <v>#NUM!</v>
      </c>
      <c r="F97" s="37">
        <f t="shared" si="10"/>
        <v>735.05</v>
      </c>
      <c r="G97" s="37" t="e">
        <f t="shared" si="8"/>
        <v>#NUM!</v>
      </c>
    </row>
    <row r="98" spans="1:7" x14ac:dyDescent="0.25">
      <c r="A98" s="36">
        <f t="shared" si="11"/>
        <v>46357</v>
      </c>
      <c r="B98" s="19">
        <v>84</v>
      </c>
      <c r="C98" s="8" t="e">
        <f t="shared" si="6"/>
        <v>#NUM!</v>
      </c>
      <c r="D98" s="37" t="e">
        <f t="shared" si="7"/>
        <v>#NUM!</v>
      </c>
      <c r="E98" s="37" t="e">
        <f t="shared" si="9"/>
        <v>#NUM!</v>
      </c>
      <c r="F98" s="37">
        <f t="shared" si="10"/>
        <v>735.05</v>
      </c>
      <c r="G98" s="37" t="e">
        <f t="shared" si="8"/>
        <v>#NUM!</v>
      </c>
    </row>
    <row r="99" spans="1:7" x14ac:dyDescent="0.25">
      <c r="A99" s="36">
        <f t="shared" si="11"/>
        <v>46388</v>
      </c>
      <c r="B99" s="19">
        <v>85</v>
      </c>
      <c r="C99" s="8" t="e">
        <f t="shared" si="6"/>
        <v>#NUM!</v>
      </c>
      <c r="D99" s="37" t="e">
        <f t="shared" si="7"/>
        <v>#NUM!</v>
      </c>
      <c r="E99" s="37" t="e">
        <f t="shared" si="9"/>
        <v>#NUM!</v>
      </c>
      <c r="F99" s="37">
        <f t="shared" si="10"/>
        <v>735.05</v>
      </c>
      <c r="G99" s="37" t="e">
        <f t="shared" si="8"/>
        <v>#NUM!</v>
      </c>
    </row>
    <row r="100" spans="1:7" x14ac:dyDescent="0.25">
      <c r="A100" s="36">
        <f t="shared" si="11"/>
        <v>46419</v>
      </c>
      <c r="B100" s="19">
        <v>86</v>
      </c>
      <c r="C100" s="8" t="e">
        <f t="shared" si="6"/>
        <v>#NUM!</v>
      </c>
      <c r="D100" s="37" t="e">
        <f t="shared" si="7"/>
        <v>#NUM!</v>
      </c>
      <c r="E100" s="37" t="e">
        <f t="shared" si="9"/>
        <v>#NUM!</v>
      </c>
      <c r="F100" s="37">
        <f t="shared" si="10"/>
        <v>735.05</v>
      </c>
      <c r="G100" s="37" t="e">
        <f t="shared" si="8"/>
        <v>#NUM!</v>
      </c>
    </row>
    <row r="101" spans="1:7" x14ac:dyDescent="0.25">
      <c r="A101" s="36">
        <f t="shared" si="11"/>
        <v>46447</v>
      </c>
      <c r="B101" s="19">
        <v>87</v>
      </c>
      <c r="C101" s="8" t="e">
        <f t="shared" si="6"/>
        <v>#NUM!</v>
      </c>
      <c r="D101" s="37" t="e">
        <f t="shared" si="7"/>
        <v>#NUM!</v>
      </c>
      <c r="E101" s="37" t="e">
        <f t="shared" si="9"/>
        <v>#NUM!</v>
      </c>
      <c r="F101" s="37">
        <f t="shared" si="10"/>
        <v>735.05</v>
      </c>
      <c r="G101" s="37" t="e">
        <f t="shared" si="8"/>
        <v>#NUM!</v>
      </c>
    </row>
    <row r="102" spans="1:7" x14ac:dyDescent="0.25">
      <c r="A102" s="36">
        <f t="shared" si="11"/>
        <v>46478</v>
      </c>
      <c r="B102" s="19">
        <v>88</v>
      </c>
      <c r="C102" s="8" t="e">
        <f t="shared" si="6"/>
        <v>#NUM!</v>
      </c>
      <c r="D102" s="37" t="e">
        <f t="shared" si="7"/>
        <v>#NUM!</v>
      </c>
      <c r="E102" s="37" t="e">
        <f t="shared" si="9"/>
        <v>#NUM!</v>
      </c>
      <c r="F102" s="37">
        <f t="shared" si="10"/>
        <v>735.05</v>
      </c>
      <c r="G102" s="37" t="e">
        <f t="shared" si="8"/>
        <v>#NUM!</v>
      </c>
    </row>
    <row r="103" spans="1:7" x14ac:dyDescent="0.25">
      <c r="A103" s="36">
        <f t="shared" si="11"/>
        <v>46508</v>
      </c>
      <c r="B103" s="19">
        <v>89</v>
      </c>
      <c r="C103" s="8" t="e">
        <f t="shared" si="6"/>
        <v>#NUM!</v>
      </c>
      <c r="D103" s="37" t="e">
        <f t="shared" si="7"/>
        <v>#NUM!</v>
      </c>
      <c r="E103" s="37" t="e">
        <f t="shared" si="9"/>
        <v>#NUM!</v>
      </c>
      <c r="F103" s="37">
        <f t="shared" si="10"/>
        <v>735.05</v>
      </c>
      <c r="G103" s="37" t="e">
        <f t="shared" si="8"/>
        <v>#NUM!</v>
      </c>
    </row>
    <row r="104" spans="1:7" x14ac:dyDescent="0.25">
      <c r="A104" s="36">
        <f t="shared" si="11"/>
        <v>46539</v>
      </c>
      <c r="B104" s="19">
        <v>90</v>
      </c>
      <c r="C104" s="8" t="e">
        <f t="shared" si="6"/>
        <v>#NUM!</v>
      </c>
      <c r="D104" s="37" t="e">
        <f t="shared" si="7"/>
        <v>#NUM!</v>
      </c>
      <c r="E104" s="37" t="e">
        <f t="shared" si="9"/>
        <v>#NUM!</v>
      </c>
      <c r="F104" s="37">
        <f t="shared" si="10"/>
        <v>735.05</v>
      </c>
      <c r="G104" s="37" t="e">
        <f t="shared" si="8"/>
        <v>#NUM!</v>
      </c>
    </row>
    <row r="105" spans="1:7" x14ac:dyDescent="0.25">
      <c r="A105" s="36">
        <f t="shared" si="11"/>
        <v>46569</v>
      </c>
      <c r="B105" s="19">
        <v>91</v>
      </c>
      <c r="C105" s="8" t="e">
        <f t="shared" si="6"/>
        <v>#NUM!</v>
      </c>
      <c r="D105" s="37" t="e">
        <f t="shared" si="7"/>
        <v>#NUM!</v>
      </c>
      <c r="E105" s="37" t="e">
        <f t="shared" si="9"/>
        <v>#NUM!</v>
      </c>
      <c r="F105" s="37">
        <f t="shared" si="10"/>
        <v>735.05</v>
      </c>
      <c r="G105" s="37" t="e">
        <f t="shared" si="8"/>
        <v>#NUM!</v>
      </c>
    </row>
    <row r="106" spans="1:7" x14ac:dyDescent="0.25">
      <c r="A106" s="36">
        <f t="shared" si="11"/>
        <v>46600</v>
      </c>
      <c r="B106" s="19">
        <v>92</v>
      </c>
      <c r="C106" s="8" t="e">
        <f t="shared" si="6"/>
        <v>#NUM!</v>
      </c>
      <c r="D106" s="37" t="e">
        <f t="shared" si="7"/>
        <v>#NUM!</v>
      </c>
      <c r="E106" s="37" t="e">
        <f t="shared" si="9"/>
        <v>#NUM!</v>
      </c>
      <c r="F106" s="37">
        <f t="shared" si="10"/>
        <v>735.05</v>
      </c>
      <c r="G106" s="37" t="e">
        <f t="shared" si="8"/>
        <v>#NUM!</v>
      </c>
    </row>
    <row r="107" spans="1:7" x14ac:dyDescent="0.25">
      <c r="A107" s="36">
        <f t="shared" si="11"/>
        <v>46631</v>
      </c>
      <c r="B107" s="19">
        <v>93</v>
      </c>
      <c r="C107" s="8" t="e">
        <f t="shared" si="6"/>
        <v>#NUM!</v>
      </c>
      <c r="D107" s="37" t="e">
        <f t="shared" si="7"/>
        <v>#NUM!</v>
      </c>
      <c r="E107" s="37" t="e">
        <f t="shared" si="9"/>
        <v>#NUM!</v>
      </c>
      <c r="F107" s="37">
        <f t="shared" si="10"/>
        <v>735.05</v>
      </c>
      <c r="G107" s="37" t="e">
        <f t="shared" si="8"/>
        <v>#NUM!</v>
      </c>
    </row>
    <row r="108" spans="1:7" x14ac:dyDescent="0.25">
      <c r="A108" s="36">
        <f t="shared" si="11"/>
        <v>46661</v>
      </c>
      <c r="B108" s="19">
        <v>94</v>
      </c>
      <c r="C108" s="8" t="e">
        <f t="shared" si="6"/>
        <v>#NUM!</v>
      </c>
      <c r="D108" s="37" t="e">
        <f t="shared" si="7"/>
        <v>#NUM!</v>
      </c>
      <c r="E108" s="37" t="e">
        <f t="shared" si="9"/>
        <v>#NUM!</v>
      </c>
      <c r="F108" s="37">
        <f t="shared" si="10"/>
        <v>735.05</v>
      </c>
      <c r="G108" s="37" t="e">
        <f t="shared" si="8"/>
        <v>#NUM!</v>
      </c>
    </row>
    <row r="109" spans="1:7" x14ac:dyDescent="0.25">
      <c r="A109" s="36">
        <f t="shared" si="11"/>
        <v>46692</v>
      </c>
      <c r="B109" s="19">
        <v>95</v>
      </c>
      <c r="C109" s="8" t="e">
        <f t="shared" si="6"/>
        <v>#NUM!</v>
      </c>
      <c r="D109" s="37" t="e">
        <f t="shared" si="7"/>
        <v>#NUM!</v>
      </c>
      <c r="E109" s="37" t="e">
        <f t="shared" si="9"/>
        <v>#NUM!</v>
      </c>
      <c r="F109" s="37">
        <f t="shared" si="10"/>
        <v>735.05</v>
      </c>
      <c r="G109" s="37" t="e">
        <f t="shared" si="8"/>
        <v>#NUM!</v>
      </c>
    </row>
    <row r="110" spans="1:7" x14ac:dyDescent="0.25">
      <c r="A110" s="36">
        <f t="shared" si="11"/>
        <v>46722</v>
      </c>
      <c r="B110" s="19">
        <v>96</v>
      </c>
      <c r="C110" s="8" t="e">
        <f t="shared" si="6"/>
        <v>#NUM!</v>
      </c>
      <c r="D110" s="37" t="e">
        <f t="shared" si="7"/>
        <v>#NUM!</v>
      </c>
      <c r="E110" s="37" t="e">
        <f t="shared" si="9"/>
        <v>#NUM!</v>
      </c>
      <c r="F110" s="37">
        <f t="shared" si="10"/>
        <v>735.05</v>
      </c>
      <c r="G110" s="37" t="e">
        <f t="shared" si="8"/>
        <v>#NUM!</v>
      </c>
    </row>
    <row r="111" spans="1:7" x14ac:dyDescent="0.25">
      <c r="A111" s="36">
        <f t="shared" si="11"/>
        <v>46753</v>
      </c>
      <c r="B111" s="19">
        <v>97</v>
      </c>
      <c r="C111" s="8" t="e">
        <f t="shared" si="6"/>
        <v>#NUM!</v>
      </c>
      <c r="D111" s="37" t="e">
        <f t="shared" si="7"/>
        <v>#NUM!</v>
      </c>
      <c r="E111" s="37" t="e">
        <f t="shared" si="9"/>
        <v>#NUM!</v>
      </c>
      <c r="F111" s="37">
        <f t="shared" si="10"/>
        <v>735.05</v>
      </c>
      <c r="G111" s="37" t="e">
        <f t="shared" si="8"/>
        <v>#NUM!</v>
      </c>
    </row>
    <row r="112" spans="1:7" x14ac:dyDescent="0.25">
      <c r="A112" s="36">
        <f t="shared" si="11"/>
        <v>46784</v>
      </c>
      <c r="B112" s="19">
        <v>98</v>
      </c>
      <c r="C112" s="8" t="e">
        <f t="shared" si="6"/>
        <v>#NUM!</v>
      </c>
      <c r="D112" s="37" t="e">
        <f t="shared" si="7"/>
        <v>#NUM!</v>
      </c>
      <c r="E112" s="37" t="e">
        <f t="shared" si="9"/>
        <v>#NUM!</v>
      </c>
      <c r="F112" s="37">
        <f t="shared" si="10"/>
        <v>735.05</v>
      </c>
      <c r="G112" s="37" t="e">
        <f t="shared" si="8"/>
        <v>#NUM!</v>
      </c>
    </row>
    <row r="113" spans="1:7" x14ac:dyDescent="0.25">
      <c r="A113" s="36">
        <f t="shared" si="11"/>
        <v>46813</v>
      </c>
      <c r="B113" s="19">
        <v>99</v>
      </c>
      <c r="C113" s="8" t="e">
        <f t="shared" si="6"/>
        <v>#NUM!</v>
      </c>
      <c r="D113" s="37" t="e">
        <f t="shared" si="7"/>
        <v>#NUM!</v>
      </c>
      <c r="E113" s="37" t="e">
        <f t="shared" si="9"/>
        <v>#NUM!</v>
      </c>
      <c r="F113" s="37">
        <f t="shared" si="10"/>
        <v>735.05</v>
      </c>
      <c r="G113" s="37" t="e">
        <f t="shared" si="8"/>
        <v>#NUM!</v>
      </c>
    </row>
    <row r="114" spans="1:7" x14ac:dyDescent="0.25">
      <c r="A114" s="36">
        <f t="shared" si="11"/>
        <v>46844</v>
      </c>
      <c r="B114" s="19">
        <v>100</v>
      </c>
      <c r="C114" s="8" t="e">
        <f t="shared" si="6"/>
        <v>#NUM!</v>
      </c>
      <c r="D114" s="37" t="e">
        <f t="shared" si="7"/>
        <v>#NUM!</v>
      </c>
      <c r="E114" s="37" t="e">
        <f t="shared" si="9"/>
        <v>#NUM!</v>
      </c>
      <c r="F114" s="37">
        <f t="shared" si="10"/>
        <v>735.05</v>
      </c>
      <c r="G114" s="37" t="e">
        <f t="shared" si="8"/>
        <v>#NUM!</v>
      </c>
    </row>
    <row r="115" spans="1:7" x14ac:dyDescent="0.25">
      <c r="A115" s="36">
        <f t="shared" si="11"/>
        <v>46874</v>
      </c>
      <c r="B115" s="19">
        <v>101</v>
      </c>
      <c r="C115" s="8" t="e">
        <f t="shared" si="6"/>
        <v>#NUM!</v>
      </c>
      <c r="D115" s="37" t="e">
        <f t="shared" si="7"/>
        <v>#NUM!</v>
      </c>
      <c r="E115" s="37" t="e">
        <f t="shared" si="9"/>
        <v>#NUM!</v>
      </c>
      <c r="F115" s="37">
        <f t="shared" si="10"/>
        <v>735.05</v>
      </c>
      <c r="G115" s="37" t="e">
        <f t="shared" si="8"/>
        <v>#NUM!</v>
      </c>
    </row>
    <row r="116" spans="1:7" x14ac:dyDescent="0.25">
      <c r="A116" s="36">
        <f t="shared" si="11"/>
        <v>46905</v>
      </c>
      <c r="B116" s="19">
        <v>102</v>
      </c>
      <c r="C116" s="8" t="e">
        <f t="shared" si="6"/>
        <v>#NUM!</v>
      </c>
      <c r="D116" s="37" t="e">
        <f t="shared" si="7"/>
        <v>#NUM!</v>
      </c>
      <c r="E116" s="37" t="e">
        <f t="shared" si="9"/>
        <v>#NUM!</v>
      </c>
      <c r="F116" s="37">
        <f t="shared" si="10"/>
        <v>735.05</v>
      </c>
      <c r="G116" s="37" t="e">
        <f t="shared" si="8"/>
        <v>#NUM!</v>
      </c>
    </row>
    <row r="117" spans="1:7" x14ac:dyDescent="0.25">
      <c r="A117" s="36">
        <f t="shared" si="11"/>
        <v>46935</v>
      </c>
      <c r="B117" s="19">
        <v>103</v>
      </c>
      <c r="C117" s="8" t="e">
        <f t="shared" si="6"/>
        <v>#NUM!</v>
      </c>
      <c r="D117" s="37" t="e">
        <f t="shared" si="7"/>
        <v>#NUM!</v>
      </c>
      <c r="E117" s="37" t="e">
        <f t="shared" si="9"/>
        <v>#NUM!</v>
      </c>
      <c r="F117" s="37">
        <f t="shared" si="10"/>
        <v>735.05</v>
      </c>
      <c r="G117" s="37" t="e">
        <f t="shared" si="8"/>
        <v>#NUM!</v>
      </c>
    </row>
    <row r="118" spans="1:7" x14ac:dyDescent="0.25">
      <c r="A118" s="36">
        <f t="shared" si="11"/>
        <v>46966</v>
      </c>
      <c r="B118" s="19">
        <v>104</v>
      </c>
      <c r="C118" s="8" t="e">
        <f t="shared" si="6"/>
        <v>#NUM!</v>
      </c>
      <c r="D118" s="37" t="e">
        <f t="shared" si="7"/>
        <v>#NUM!</v>
      </c>
      <c r="E118" s="37" t="e">
        <f t="shared" si="9"/>
        <v>#NUM!</v>
      </c>
      <c r="F118" s="37">
        <f t="shared" si="10"/>
        <v>735.05</v>
      </c>
      <c r="G118" s="37" t="e">
        <f t="shared" si="8"/>
        <v>#NUM!</v>
      </c>
    </row>
    <row r="119" spans="1:7" x14ac:dyDescent="0.25">
      <c r="A119" s="36">
        <f t="shared" si="11"/>
        <v>46997</v>
      </c>
      <c r="B119" s="19">
        <v>105</v>
      </c>
      <c r="C119" s="8" t="e">
        <f t="shared" si="6"/>
        <v>#NUM!</v>
      </c>
      <c r="D119" s="37" t="e">
        <f t="shared" si="7"/>
        <v>#NUM!</v>
      </c>
      <c r="E119" s="37" t="e">
        <f t="shared" si="9"/>
        <v>#NUM!</v>
      </c>
      <c r="F119" s="37">
        <f t="shared" si="10"/>
        <v>735.05</v>
      </c>
      <c r="G119" s="37" t="e">
        <f t="shared" si="8"/>
        <v>#NUM!</v>
      </c>
    </row>
    <row r="120" spans="1:7" x14ac:dyDescent="0.25">
      <c r="A120" s="36">
        <f t="shared" si="11"/>
        <v>47027</v>
      </c>
      <c r="B120" s="19">
        <v>106</v>
      </c>
      <c r="C120" s="8" t="e">
        <f t="shared" si="6"/>
        <v>#NUM!</v>
      </c>
      <c r="D120" s="37" t="e">
        <f t="shared" si="7"/>
        <v>#NUM!</v>
      </c>
      <c r="E120" s="37" t="e">
        <f t="shared" si="9"/>
        <v>#NUM!</v>
      </c>
      <c r="F120" s="37">
        <f t="shared" si="10"/>
        <v>735.05</v>
      </c>
      <c r="G120" s="37" t="e">
        <f t="shared" si="8"/>
        <v>#NUM!</v>
      </c>
    </row>
    <row r="121" spans="1:7" x14ac:dyDescent="0.25">
      <c r="A121" s="36">
        <f t="shared" si="11"/>
        <v>47058</v>
      </c>
      <c r="B121" s="19">
        <v>107</v>
      </c>
      <c r="C121" s="8" t="e">
        <f t="shared" si="6"/>
        <v>#NUM!</v>
      </c>
      <c r="D121" s="37" t="e">
        <f t="shared" si="7"/>
        <v>#NUM!</v>
      </c>
      <c r="E121" s="37" t="e">
        <f t="shared" si="9"/>
        <v>#NUM!</v>
      </c>
      <c r="F121" s="37">
        <f t="shared" si="10"/>
        <v>735.05</v>
      </c>
      <c r="G121" s="37" t="e">
        <f t="shared" si="8"/>
        <v>#NUM!</v>
      </c>
    </row>
    <row r="122" spans="1:7" x14ac:dyDescent="0.25">
      <c r="A122" s="36">
        <f t="shared" si="11"/>
        <v>47088</v>
      </c>
      <c r="B122" s="19">
        <v>108</v>
      </c>
      <c r="C122" s="8" t="e">
        <f t="shared" si="6"/>
        <v>#NUM!</v>
      </c>
      <c r="D122" s="37" t="e">
        <f t="shared" si="7"/>
        <v>#NUM!</v>
      </c>
      <c r="E122" s="37" t="e">
        <f t="shared" si="9"/>
        <v>#NUM!</v>
      </c>
      <c r="F122" s="37">
        <f t="shared" si="10"/>
        <v>735.05</v>
      </c>
      <c r="G122" s="37" t="e">
        <f t="shared" si="8"/>
        <v>#NUM!</v>
      </c>
    </row>
    <row r="123" spans="1:7" x14ac:dyDescent="0.25">
      <c r="A123" s="36">
        <f t="shared" si="11"/>
        <v>47119</v>
      </c>
      <c r="B123" s="19">
        <v>109</v>
      </c>
      <c r="C123" s="8" t="e">
        <f t="shared" si="6"/>
        <v>#NUM!</v>
      </c>
      <c r="D123" s="37" t="e">
        <f t="shared" si="7"/>
        <v>#NUM!</v>
      </c>
      <c r="E123" s="37" t="e">
        <f t="shared" si="9"/>
        <v>#NUM!</v>
      </c>
      <c r="F123" s="37">
        <f t="shared" si="10"/>
        <v>735.05</v>
      </c>
      <c r="G123" s="37" t="e">
        <f t="shared" si="8"/>
        <v>#NUM!</v>
      </c>
    </row>
    <row r="124" spans="1:7" x14ac:dyDescent="0.25">
      <c r="A124" s="36">
        <f t="shared" si="11"/>
        <v>47150</v>
      </c>
      <c r="B124" s="19">
        <v>110</v>
      </c>
      <c r="C124" s="8" t="e">
        <f t="shared" si="6"/>
        <v>#NUM!</v>
      </c>
      <c r="D124" s="37" t="e">
        <f t="shared" si="7"/>
        <v>#NUM!</v>
      </c>
      <c r="E124" s="37" t="e">
        <f t="shared" si="9"/>
        <v>#NUM!</v>
      </c>
      <c r="F124" s="37">
        <f t="shared" si="10"/>
        <v>735.05</v>
      </c>
      <c r="G124" s="37" t="e">
        <f t="shared" si="8"/>
        <v>#NUM!</v>
      </c>
    </row>
    <row r="125" spans="1:7" x14ac:dyDescent="0.25">
      <c r="A125" s="36">
        <f t="shared" si="11"/>
        <v>47178</v>
      </c>
      <c r="B125" s="19">
        <v>111</v>
      </c>
      <c r="C125" s="8" t="e">
        <f t="shared" si="6"/>
        <v>#NUM!</v>
      </c>
      <c r="D125" s="37" t="e">
        <f t="shared" si="7"/>
        <v>#NUM!</v>
      </c>
      <c r="E125" s="37" t="e">
        <f t="shared" si="9"/>
        <v>#NUM!</v>
      </c>
      <c r="F125" s="37">
        <f t="shared" si="10"/>
        <v>735.05</v>
      </c>
      <c r="G125" s="37" t="e">
        <f t="shared" si="8"/>
        <v>#NUM!</v>
      </c>
    </row>
    <row r="126" spans="1:7" x14ac:dyDescent="0.25">
      <c r="A126" s="36">
        <f t="shared" si="11"/>
        <v>47209</v>
      </c>
      <c r="B126" s="19">
        <v>112</v>
      </c>
      <c r="C126" s="8" t="e">
        <f t="shared" si="6"/>
        <v>#NUM!</v>
      </c>
      <c r="D126" s="37" t="e">
        <f t="shared" si="7"/>
        <v>#NUM!</v>
      </c>
      <c r="E126" s="37" t="e">
        <f t="shared" si="9"/>
        <v>#NUM!</v>
      </c>
      <c r="F126" s="37">
        <f t="shared" si="10"/>
        <v>735.05</v>
      </c>
      <c r="G126" s="37" t="e">
        <f t="shared" si="8"/>
        <v>#NUM!</v>
      </c>
    </row>
    <row r="127" spans="1:7" x14ac:dyDescent="0.25">
      <c r="A127" s="36">
        <f t="shared" si="11"/>
        <v>47239</v>
      </c>
      <c r="B127" s="19">
        <v>113</v>
      </c>
      <c r="C127" s="8" t="e">
        <f t="shared" si="6"/>
        <v>#NUM!</v>
      </c>
      <c r="D127" s="37" t="e">
        <f t="shared" si="7"/>
        <v>#NUM!</v>
      </c>
      <c r="E127" s="37" t="e">
        <f t="shared" si="9"/>
        <v>#NUM!</v>
      </c>
      <c r="F127" s="37">
        <f t="shared" si="10"/>
        <v>735.05</v>
      </c>
      <c r="G127" s="37" t="e">
        <f t="shared" si="8"/>
        <v>#NUM!</v>
      </c>
    </row>
    <row r="128" spans="1:7" x14ac:dyDescent="0.25">
      <c r="A128" s="36">
        <f t="shared" si="11"/>
        <v>47270</v>
      </c>
      <c r="B128" s="19">
        <v>114</v>
      </c>
      <c r="C128" s="8" t="e">
        <f t="shared" si="6"/>
        <v>#NUM!</v>
      </c>
      <c r="D128" s="37" t="e">
        <f t="shared" si="7"/>
        <v>#NUM!</v>
      </c>
      <c r="E128" s="37" t="e">
        <f t="shared" si="9"/>
        <v>#NUM!</v>
      </c>
      <c r="F128" s="37">
        <f t="shared" si="10"/>
        <v>735.05</v>
      </c>
      <c r="G128" s="37" t="e">
        <f t="shared" si="8"/>
        <v>#NUM!</v>
      </c>
    </row>
    <row r="129" spans="1:7" x14ac:dyDescent="0.25">
      <c r="A129" s="36">
        <f t="shared" si="11"/>
        <v>47300</v>
      </c>
      <c r="B129" s="19">
        <v>115</v>
      </c>
      <c r="C129" s="8" t="e">
        <f t="shared" si="6"/>
        <v>#NUM!</v>
      </c>
      <c r="D129" s="37" t="e">
        <f t="shared" si="7"/>
        <v>#NUM!</v>
      </c>
      <c r="E129" s="37" t="e">
        <f t="shared" si="9"/>
        <v>#NUM!</v>
      </c>
      <c r="F129" s="37">
        <f t="shared" si="10"/>
        <v>735.05</v>
      </c>
      <c r="G129" s="37" t="e">
        <f t="shared" si="8"/>
        <v>#NUM!</v>
      </c>
    </row>
    <row r="130" spans="1:7" x14ac:dyDescent="0.25">
      <c r="A130" s="36">
        <f t="shared" si="11"/>
        <v>47331</v>
      </c>
      <c r="B130" s="19">
        <v>116</v>
      </c>
      <c r="C130" s="8" t="e">
        <f t="shared" si="6"/>
        <v>#NUM!</v>
      </c>
      <c r="D130" s="37" t="e">
        <f t="shared" si="7"/>
        <v>#NUM!</v>
      </c>
      <c r="E130" s="37" t="e">
        <f t="shared" si="9"/>
        <v>#NUM!</v>
      </c>
      <c r="F130" s="37">
        <f t="shared" si="10"/>
        <v>735.05</v>
      </c>
      <c r="G130" s="37" t="e">
        <f t="shared" si="8"/>
        <v>#NUM!</v>
      </c>
    </row>
    <row r="131" spans="1:7" x14ac:dyDescent="0.25">
      <c r="A131" s="36">
        <f t="shared" si="11"/>
        <v>47362</v>
      </c>
      <c r="B131" s="19">
        <v>117</v>
      </c>
      <c r="C131" s="8" t="e">
        <f t="shared" si="6"/>
        <v>#NUM!</v>
      </c>
      <c r="D131" s="37" t="e">
        <f t="shared" si="7"/>
        <v>#NUM!</v>
      </c>
      <c r="E131" s="37" t="e">
        <f t="shared" si="9"/>
        <v>#NUM!</v>
      </c>
      <c r="F131" s="37">
        <f t="shared" si="10"/>
        <v>735.05</v>
      </c>
      <c r="G131" s="37" t="e">
        <f t="shared" si="8"/>
        <v>#NUM!</v>
      </c>
    </row>
    <row r="132" spans="1:7" x14ac:dyDescent="0.25">
      <c r="A132" s="36">
        <f t="shared" si="11"/>
        <v>47392</v>
      </c>
      <c r="B132" s="19">
        <v>118</v>
      </c>
      <c r="C132" s="8" t="e">
        <f t="shared" si="6"/>
        <v>#NUM!</v>
      </c>
      <c r="D132" s="37" t="e">
        <f t="shared" si="7"/>
        <v>#NUM!</v>
      </c>
      <c r="E132" s="37" t="e">
        <f t="shared" si="9"/>
        <v>#NUM!</v>
      </c>
      <c r="F132" s="37">
        <f t="shared" si="10"/>
        <v>735.05</v>
      </c>
      <c r="G132" s="37" t="e">
        <f t="shared" si="8"/>
        <v>#NUM!</v>
      </c>
    </row>
    <row r="133" spans="1:7" x14ac:dyDescent="0.25">
      <c r="A133" s="36">
        <f t="shared" si="11"/>
        <v>47423</v>
      </c>
      <c r="B133" s="19">
        <v>119</v>
      </c>
      <c r="C133" s="8" t="e">
        <f t="shared" si="6"/>
        <v>#NUM!</v>
      </c>
      <c r="D133" s="37" t="e">
        <f t="shared" si="7"/>
        <v>#NUM!</v>
      </c>
      <c r="E133" s="37" t="e">
        <f t="shared" si="9"/>
        <v>#NUM!</v>
      </c>
      <c r="F133" s="37">
        <f t="shared" si="10"/>
        <v>735.05</v>
      </c>
      <c r="G133" s="37" t="e">
        <f t="shared" si="8"/>
        <v>#NUM!</v>
      </c>
    </row>
    <row r="134" spans="1:7" x14ac:dyDescent="0.25">
      <c r="A134" s="36">
        <f t="shared" si="11"/>
        <v>47453</v>
      </c>
      <c r="B134" s="19">
        <v>120</v>
      </c>
      <c r="C134" s="8" t="e">
        <f t="shared" si="6"/>
        <v>#NUM!</v>
      </c>
      <c r="D134" s="37" t="e">
        <f t="shared" si="7"/>
        <v>#NUM!</v>
      </c>
      <c r="E134" s="37" t="e">
        <f t="shared" si="9"/>
        <v>#NUM!</v>
      </c>
      <c r="F134" s="37">
        <f t="shared" si="10"/>
        <v>735.05</v>
      </c>
      <c r="G134" s="37" t="e">
        <f t="shared" si="8"/>
        <v>#NUM!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134"/>
  <sheetViews>
    <sheetView workbookViewId="0"/>
  </sheetViews>
  <sheetFormatPr defaultRowHeight="15" x14ac:dyDescent="0.25"/>
  <cols>
    <col min="1" max="1" width="9.140625" style="3" customWidth="1"/>
    <col min="2" max="2" width="7.85546875" style="3" customWidth="1"/>
    <col min="3" max="3" width="14.7109375" style="3" customWidth="1"/>
    <col min="4" max="4" width="14.28515625" style="3" customWidth="1"/>
    <col min="5" max="7" width="14.7109375" style="3" customWidth="1"/>
    <col min="8" max="16384" width="9.140625" style="3"/>
  </cols>
  <sheetData>
    <row r="1" spans="1:13" x14ac:dyDescent="0.25">
      <c r="A1" s="1"/>
      <c r="B1" s="1"/>
      <c r="C1" s="1"/>
      <c r="D1" s="1"/>
      <c r="E1" s="1"/>
      <c r="F1" s="1"/>
      <c r="G1" s="2"/>
    </row>
    <row r="2" spans="1:13" x14ac:dyDescent="0.25">
      <c r="A2" s="1"/>
      <c r="B2" s="1"/>
      <c r="C2" s="1"/>
      <c r="D2" s="1"/>
      <c r="E2" s="1"/>
      <c r="F2" s="4"/>
      <c r="G2" s="5"/>
    </row>
    <row r="3" spans="1:13" x14ac:dyDescent="0.25">
      <c r="A3" s="1"/>
      <c r="B3" s="1"/>
      <c r="C3" s="1"/>
      <c r="D3" s="1"/>
      <c r="E3" s="1"/>
      <c r="F3" s="4"/>
      <c r="G3" s="5"/>
    </row>
    <row r="4" spans="1:13" ht="21" x14ac:dyDescent="0.35">
      <c r="A4" s="1"/>
      <c r="B4" s="6" t="s">
        <v>46</v>
      </c>
      <c r="C4" s="1"/>
      <c r="D4" s="1"/>
      <c r="E4" s="7"/>
      <c r="F4" s="8"/>
      <c r="G4" s="6"/>
      <c r="K4" s="9"/>
      <c r="L4" s="10"/>
    </row>
    <row r="5" spans="1:13" x14ac:dyDescent="0.25">
      <c r="A5" s="1"/>
      <c r="B5" s="1"/>
      <c r="C5" s="1"/>
      <c r="D5" s="1"/>
      <c r="E5" s="1"/>
      <c r="F5" s="8"/>
      <c r="G5" s="1"/>
      <c r="K5" s="11"/>
      <c r="L5" s="10"/>
    </row>
    <row r="6" spans="1:13" x14ac:dyDescent="0.25">
      <c r="A6" s="1"/>
      <c r="B6" s="12" t="s">
        <v>0</v>
      </c>
      <c r="C6" s="13"/>
      <c r="D6" s="14"/>
      <c r="E6" s="15">
        <v>43831</v>
      </c>
      <c r="F6" s="16"/>
      <c r="G6" s="1"/>
      <c r="K6" s="17"/>
      <c r="L6" s="17"/>
    </row>
    <row r="7" spans="1:13" x14ac:dyDescent="0.25">
      <c r="A7" s="1"/>
      <c r="B7" s="18" t="s">
        <v>1</v>
      </c>
      <c r="C7" s="19"/>
      <c r="E7" s="20">
        <v>60</v>
      </c>
      <c r="F7" s="21" t="s">
        <v>2</v>
      </c>
      <c r="G7" s="1"/>
      <c r="K7" s="22"/>
      <c r="L7" s="22"/>
    </row>
    <row r="8" spans="1:13" x14ac:dyDescent="0.25">
      <c r="A8" s="1"/>
      <c r="B8" s="18" t="s">
        <v>3</v>
      </c>
      <c r="C8" s="19"/>
      <c r="D8" s="23">
        <f>E6-1</f>
        <v>43830</v>
      </c>
      <c r="E8" s="24">
        <v>12310.880829015545</v>
      </c>
      <c r="F8" s="21" t="s">
        <v>4</v>
      </c>
      <c r="G8" s="1"/>
      <c r="K8" s="22"/>
      <c r="L8" s="22"/>
    </row>
    <row r="9" spans="1:13" x14ac:dyDescent="0.25">
      <c r="A9" s="1"/>
      <c r="B9" s="18" t="s">
        <v>5</v>
      </c>
      <c r="C9" s="19"/>
      <c r="D9" s="23">
        <f>EDATE(D8,E7)</f>
        <v>45657</v>
      </c>
      <c r="E9" s="24">
        <v>0</v>
      </c>
      <c r="F9" s="21" t="s">
        <v>4</v>
      </c>
      <c r="G9" s="25"/>
      <c r="K9" s="22"/>
      <c r="L9" s="22"/>
    </row>
    <row r="10" spans="1:13" x14ac:dyDescent="0.25">
      <c r="A10" s="1"/>
      <c r="B10" s="18" t="s">
        <v>6</v>
      </c>
      <c r="C10" s="19"/>
      <c r="E10" s="26">
        <v>1</v>
      </c>
      <c r="F10" s="21"/>
      <c r="G10" s="1"/>
      <c r="K10" s="27"/>
      <c r="L10" s="27"/>
    </row>
    <row r="11" spans="1:13" x14ac:dyDescent="0.25">
      <c r="A11" s="1"/>
      <c r="B11" s="28" t="s">
        <v>14</v>
      </c>
      <c r="C11" s="29"/>
      <c r="D11" s="30"/>
      <c r="E11" s="31">
        <v>3.9E-2</v>
      </c>
      <c r="F11" s="32"/>
      <c r="G11" s="33"/>
      <c r="K11" s="22"/>
      <c r="L11" s="22"/>
      <c r="M11" s="27"/>
    </row>
    <row r="12" spans="1:13" x14ac:dyDescent="0.25">
      <c r="A12" s="1"/>
      <c r="B12" s="20"/>
      <c r="C12" s="19"/>
      <c r="E12" s="34"/>
      <c r="F12" s="20"/>
      <c r="G12" s="33"/>
      <c r="K12" s="22"/>
      <c r="L12" s="22"/>
      <c r="M12" s="27"/>
    </row>
    <row r="13" spans="1:13" x14ac:dyDescent="0.25">
      <c r="K13" s="22"/>
      <c r="L13" s="22"/>
      <c r="M13" s="27"/>
    </row>
    <row r="14" spans="1:13" ht="15.75" thickBot="1" x14ac:dyDescent="0.3">
      <c r="A14" s="35" t="s">
        <v>7</v>
      </c>
      <c r="B14" s="35" t="s">
        <v>8</v>
      </c>
      <c r="C14" s="35" t="s">
        <v>9</v>
      </c>
      <c r="D14" s="35" t="s">
        <v>10</v>
      </c>
      <c r="E14" s="35" t="s">
        <v>11</v>
      </c>
      <c r="F14" s="35" t="s">
        <v>12</v>
      </c>
      <c r="G14" s="35" t="s">
        <v>13</v>
      </c>
      <c r="K14" s="22"/>
      <c r="L14" s="22"/>
      <c r="M14" s="27"/>
    </row>
    <row r="15" spans="1:13" x14ac:dyDescent="0.25">
      <c r="A15" s="36">
        <f>E6</f>
        <v>43831</v>
      </c>
      <c r="B15" s="19">
        <v>1</v>
      </c>
      <c r="C15" s="8">
        <f>E8</f>
        <v>12310.880829015545</v>
      </c>
      <c r="D15" s="37">
        <f>ROUND(C15*$E$11/12,2)</f>
        <v>40.01</v>
      </c>
      <c r="E15" s="37">
        <f>PPMT($E$11/12,B15,$E$7,-$E$8,$E$9,0)</f>
        <v>186.15810966307254</v>
      </c>
      <c r="F15" s="37">
        <f>ROUND(PMT($E$11/12,E7,-E8,E9),2)</f>
        <v>226.17</v>
      </c>
      <c r="G15" s="37">
        <f>C15-E15</f>
        <v>12124.722719352472</v>
      </c>
      <c r="K15" s="22"/>
      <c r="L15" s="22"/>
      <c r="M15" s="27"/>
    </row>
    <row r="16" spans="1:13" x14ac:dyDescent="0.25">
      <c r="A16" s="36">
        <f>EDATE(A15,1)</f>
        <v>43862</v>
      </c>
      <c r="B16" s="19">
        <v>2</v>
      </c>
      <c r="C16" s="8">
        <f>G15</f>
        <v>12124.722719352472</v>
      </c>
      <c r="D16" s="37">
        <f t="shared" ref="D16:D73" si="0">ROUND(C16*$E$11/12,2)</f>
        <v>39.409999999999997</v>
      </c>
      <c r="E16" s="37">
        <f t="shared" ref="E16:E79" si="1">PPMT($E$11/12,B16,$E$7,-$E$8,$E$9,0)</f>
        <v>186.76312351947752</v>
      </c>
      <c r="F16" s="37">
        <f>F15</f>
        <v>226.17</v>
      </c>
      <c r="G16" s="37">
        <f t="shared" ref="G16:G73" si="2">C16-E16</f>
        <v>11937.959595832996</v>
      </c>
      <c r="K16" s="22"/>
      <c r="L16" s="22"/>
      <c r="M16" s="27"/>
    </row>
    <row r="17" spans="1:13" x14ac:dyDescent="0.25">
      <c r="A17" s="36">
        <f>EDATE(A16,1)</f>
        <v>43891</v>
      </c>
      <c r="B17" s="19">
        <v>3</v>
      </c>
      <c r="C17" s="8">
        <f>G16</f>
        <v>11937.959595832996</v>
      </c>
      <c r="D17" s="37">
        <f t="shared" si="0"/>
        <v>38.799999999999997</v>
      </c>
      <c r="E17" s="37">
        <f t="shared" si="1"/>
        <v>187.37010367091582</v>
      </c>
      <c r="F17" s="37">
        <f t="shared" ref="F17:F80" si="3">F16</f>
        <v>226.17</v>
      </c>
      <c r="G17" s="37">
        <f t="shared" si="2"/>
        <v>11750.58949216208</v>
      </c>
      <c r="K17" s="22"/>
      <c r="L17" s="22"/>
      <c r="M17" s="27"/>
    </row>
    <row r="18" spans="1:13" x14ac:dyDescent="0.25">
      <c r="A18" s="36">
        <f t="shared" ref="A18:A81" si="4">EDATE(A17,1)</f>
        <v>43922</v>
      </c>
      <c r="B18" s="19">
        <v>4</v>
      </c>
      <c r="C18" s="8">
        <f t="shared" ref="C18:C73" si="5">G17</f>
        <v>11750.58949216208</v>
      </c>
      <c r="D18" s="37">
        <f t="shared" si="0"/>
        <v>38.19</v>
      </c>
      <c r="E18" s="37">
        <f t="shared" si="1"/>
        <v>187.97905650784631</v>
      </c>
      <c r="F18" s="37">
        <f t="shared" si="3"/>
        <v>226.17</v>
      </c>
      <c r="G18" s="37">
        <f t="shared" si="2"/>
        <v>11562.610435654235</v>
      </c>
      <c r="K18" s="22"/>
      <c r="L18" s="22"/>
      <c r="M18" s="27"/>
    </row>
    <row r="19" spans="1:13" x14ac:dyDescent="0.25">
      <c r="A19" s="36">
        <f t="shared" si="4"/>
        <v>43952</v>
      </c>
      <c r="B19" s="19">
        <v>5</v>
      </c>
      <c r="C19" s="8">
        <f t="shared" si="5"/>
        <v>11562.610435654235</v>
      </c>
      <c r="D19" s="37">
        <f t="shared" si="0"/>
        <v>37.58</v>
      </c>
      <c r="E19" s="37">
        <f t="shared" si="1"/>
        <v>188.58998844149679</v>
      </c>
      <c r="F19" s="37">
        <f t="shared" si="3"/>
        <v>226.17</v>
      </c>
      <c r="G19" s="37">
        <f t="shared" si="2"/>
        <v>11374.020447212737</v>
      </c>
      <c r="K19" s="22"/>
      <c r="L19" s="22"/>
      <c r="M19" s="27"/>
    </row>
    <row r="20" spans="1:13" x14ac:dyDescent="0.25">
      <c r="A20" s="36">
        <f t="shared" si="4"/>
        <v>43983</v>
      </c>
      <c r="B20" s="19">
        <v>6</v>
      </c>
      <c r="C20" s="8">
        <f t="shared" si="5"/>
        <v>11374.020447212737</v>
      </c>
      <c r="D20" s="37">
        <f t="shared" si="0"/>
        <v>36.97</v>
      </c>
      <c r="E20" s="37">
        <f t="shared" si="1"/>
        <v>189.20290590393165</v>
      </c>
      <c r="F20" s="37">
        <f t="shared" si="3"/>
        <v>226.17</v>
      </c>
      <c r="G20" s="37">
        <f t="shared" si="2"/>
        <v>11184.817541308805</v>
      </c>
      <c r="K20" s="22"/>
      <c r="L20" s="22"/>
      <c r="M20" s="27"/>
    </row>
    <row r="21" spans="1:13" x14ac:dyDescent="0.25">
      <c r="A21" s="36">
        <f t="shared" si="4"/>
        <v>44013</v>
      </c>
      <c r="B21" s="19">
        <v>7</v>
      </c>
      <c r="C21" s="8">
        <f t="shared" si="5"/>
        <v>11184.817541308805</v>
      </c>
      <c r="D21" s="37">
        <f t="shared" si="0"/>
        <v>36.35</v>
      </c>
      <c r="E21" s="37">
        <f t="shared" si="1"/>
        <v>189.81781534811941</v>
      </c>
      <c r="F21" s="37">
        <f t="shared" si="3"/>
        <v>226.17</v>
      </c>
      <c r="G21" s="37">
        <f t="shared" si="2"/>
        <v>10994.999725960686</v>
      </c>
      <c r="K21" s="22"/>
      <c r="L21" s="22"/>
      <c r="M21" s="27"/>
    </row>
    <row r="22" spans="1:13" x14ac:dyDescent="0.25">
      <c r="A22" s="36">
        <f>EDATE(A21,1)</f>
        <v>44044</v>
      </c>
      <c r="B22" s="19">
        <v>8</v>
      </c>
      <c r="C22" s="8">
        <f t="shared" si="5"/>
        <v>10994.999725960686</v>
      </c>
      <c r="D22" s="37">
        <f t="shared" si="0"/>
        <v>35.729999999999997</v>
      </c>
      <c r="E22" s="37">
        <f t="shared" si="1"/>
        <v>190.43472324800084</v>
      </c>
      <c r="F22" s="37">
        <f t="shared" si="3"/>
        <v>226.17</v>
      </c>
      <c r="G22" s="37">
        <f t="shared" si="2"/>
        <v>10804.565002712685</v>
      </c>
      <c r="K22" s="22"/>
      <c r="L22" s="22"/>
      <c r="M22" s="27"/>
    </row>
    <row r="23" spans="1:13" x14ac:dyDescent="0.25">
      <c r="A23" s="36">
        <f t="shared" si="4"/>
        <v>44075</v>
      </c>
      <c r="B23" s="19">
        <v>9</v>
      </c>
      <c r="C23" s="8">
        <f t="shared" si="5"/>
        <v>10804.565002712685</v>
      </c>
      <c r="D23" s="37">
        <f t="shared" si="0"/>
        <v>35.11</v>
      </c>
      <c r="E23" s="37">
        <f t="shared" si="1"/>
        <v>191.05363609855684</v>
      </c>
      <c r="F23" s="37">
        <f t="shared" si="3"/>
        <v>226.17</v>
      </c>
      <c r="G23" s="37">
        <f t="shared" si="2"/>
        <v>10613.511366614128</v>
      </c>
      <c r="K23" s="22"/>
      <c r="L23" s="22"/>
      <c r="M23" s="27"/>
    </row>
    <row r="24" spans="1:13" x14ac:dyDescent="0.25">
      <c r="A24" s="36">
        <f t="shared" si="4"/>
        <v>44105</v>
      </c>
      <c r="B24" s="19">
        <v>10</v>
      </c>
      <c r="C24" s="8">
        <f t="shared" si="5"/>
        <v>10613.511366614128</v>
      </c>
      <c r="D24" s="37">
        <f t="shared" si="0"/>
        <v>34.49</v>
      </c>
      <c r="E24" s="37">
        <f t="shared" si="1"/>
        <v>191.67456041587712</v>
      </c>
      <c r="F24" s="37">
        <f t="shared" si="3"/>
        <v>226.17</v>
      </c>
      <c r="G24" s="37">
        <f t="shared" si="2"/>
        <v>10421.836806198251</v>
      </c>
      <c r="K24" s="22"/>
      <c r="L24" s="22"/>
      <c r="M24" s="27"/>
    </row>
    <row r="25" spans="1:13" x14ac:dyDescent="0.25">
      <c r="A25" s="36">
        <f t="shared" si="4"/>
        <v>44136</v>
      </c>
      <c r="B25" s="19">
        <v>11</v>
      </c>
      <c r="C25" s="8">
        <f t="shared" si="5"/>
        <v>10421.836806198251</v>
      </c>
      <c r="D25" s="37">
        <f t="shared" si="0"/>
        <v>33.869999999999997</v>
      </c>
      <c r="E25" s="37">
        <f t="shared" si="1"/>
        <v>192.29750273722871</v>
      </c>
      <c r="F25" s="37">
        <f t="shared" si="3"/>
        <v>226.17</v>
      </c>
      <c r="G25" s="37">
        <f t="shared" si="2"/>
        <v>10229.539303461022</v>
      </c>
    </row>
    <row r="26" spans="1:13" x14ac:dyDescent="0.25">
      <c r="A26" s="36">
        <f t="shared" si="4"/>
        <v>44166</v>
      </c>
      <c r="B26" s="19">
        <v>12</v>
      </c>
      <c r="C26" s="8">
        <f t="shared" si="5"/>
        <v>10229.539303461022</v>
      </c>
      <c r="D26" s="37">
        <f t="shared" si="0"/>
        <v>33.25</v>
      </c>
      <c r="E26" s="37">
        <f t="shared" si="1"/>
        <v>192.92246962112472</v>
      </c>
      <c r="F26" s="37">
        <f t="shared" si="3"/>
        <v>226.17</v>
      </c>
      <c r="G26" s="37">
        <f t="shared" si="2"/>
        <v>10036.616833839898</v>
      </c>
    </row>
    <row r="27" spans="1:13" x14ac:dyDescent="0.25">
      <c r="A27" s="36">
        <f t="shared" si="4"/>
        <v>44197</v>
      </c>
      <c r="B27" s="19">
        <v>13</v>
      </c>
      <c r="C27" s="8">
        <f t="shared" si="5"/>
        <v>10036.616833839898</v>
      </c>
      <c r="D27" s="37">
        <f t="shared" si="0"/>
        <v>32.619999999999997</v>
      </c>
      <c r="E27" s="37">
        <f t="shared" si="1"/>
        <v>193.54946764739339</v>
      </c>
      <c r="F27" s="37">
        <f t="shared" si="3"/>
        <v>226.17</v>
      </c>
      <c r="G27" s="37">
        <f t="shared" si="2"/>
        <v>9843.0673661925048</v>
      </c>
    </row>
    <row r="28" spans="1:13" x14ac:dyDescent="0.25">
      <c r="A28" s="36">
        <f t="shared" si="4"/>
        <v>44228</v>
      </c>
      <c r="B28" s="19">
        <v>14</v>
      </c>
      <c r="C28" s="8">
        <f t="shared" si="5"/>
        <v>9843.0673661925048</v>
      </c>
      <c r="D28" s="37">
        <f t="shared" si="0"/>
        <v>31.99</v>
      </c>
      <c r="E28" s="37">
        <f t="shared" si="1"/>
        <v>194.17850341724741</v>
      </c>
      <c r="F28" s="37">
        <f t="shared" si="3"/>
        <v>226.17</v>
      </c>
      <c r="G28" s="37">
        <f t="shared" si="2"/>
        <v>9648.8888627752567</v>
      </c>
    </row>
    <row r="29" spans="1:13" x14ac:dyDescent="0.25">
      <c r="A29" s="36">
        <f t="shared" si="4"/>
        <v>44256</v>
      </c>
      <c r="B29" s="19">
        <v>15</v>
      </c>
      <c r="C29" s="8">
        <f t="shared" si="5"/>
        <v>9648.8888627752567</v>
      </c>
      <c r="D29" s="37">
        <f t="shared" si="0"/>
        <v>31.36</v>
      </c>
      <c r="E29" s="37">
        <f t="shared" si="1"/>
        <v>194.80958355335346</v>
      </c>
      <c r="F29" s="37">
        <f t="shared" si="3"/>
        <v>226.17</v>
      </c>
      <c r="G29" s="37">
        <f t="shared" si="2"/>
        <v>9454.0792792219036</v>
      </c>
    </row>
    <row r="30" spans="1:13" x14ac:dyDescent="0.25">
      <c r="A30" s="36">
        <f t="shared" si="4"/>
        <v>44287</v>
      </c>
      <c r="B30" s="19">
        <v>16</v>
      </c>
      <c r="C30" s="8">
        <f t="shared" si="5"/>
        <v>9454.0792792219036</v>
      </c>
      <c r="D30" s="37">
        <f t="shared" si="0"/>
        <v>30.73</v>
      </c>
      <c r="E30" s="37">
        <f t="shared" si="1"/>
        <v>195.44271469990187</v>
      </c>
      <c r="F30" s="37">
        <f t="shared" si="3"/>
        <v>226.17</v>
      </c>
      <c r="G30" s="37">
        <f t="shared" si="2"/>
        <v>9258.6365645220012</v>
      </c>
    </row>
    <row r="31" spans="1:13" x14ac:dyDescent="0.25">
      <c r="A31" s="36">
        <f t="shared" si="4"/>
        <v>44317</v>
      </c>
      <c r="B31" s="19">
        <v>17</v>
      </c>
      <c r="C31" s="8">
        <f t="shared" si="5"/>
        <v>9258.6365645220012</v>
      </c>
      <c r="D31" s="37">
        <f t="shared" si="0"/>
        <v>30.09</v>
      </c>
      <c r="E31" s="37">
        <f t="shared" si="1"/>
        <v>196.07790352267656</v>
      </c>
      <c r="F31" s="37">
        <f t="shared" si="3"/>
        <v>226.17</v>
      </c>
      <c r="G31" s="37">
        <f t="shared" si="2"/>
        <v>9062.5586609993243</v>
      </c>
    </row>
    <row r="32" spans="1:13" x14ac:dyDescent="0.25">
      <c r="A32" s="36">
        <f t="shared" si="4"/>
        <v>44348</v>
      </c>
      <c r="B32" s="19">
        <v>18</v>
      </c>
      <c r="C32" s="8">
        <f t="shared" si="5"/>
        <v>9062.5586609993243</v>
      </c>
      <c r="D32" s="37">
        <f t="shared" si="0"/>
        <v>29.45</v>
      </c>
      <c r="E32" s="37">
        <f t="shared" si="1"/>
        <v>196.71515670912524</v>
      </c>
      <c r="F32" s="37">
        <f t="shared" si="3"/>
        <v>226.17</v>
      </c>
      <c r="G32" s="37">
        <f t="shared" si="2"/>
        <v>8865.8435042901983</v>
      </c>
    </row>
    <row r="33" spans="1:7" x14ac:dyDescent="0.25">
      <c r="A33" s="36">
        <f t="shared" si="4"/>
        <v>44378</v>
      </c>
      <c r="B33" s="19">
        <v>19</v>
      </c>
      <c r="C33" s="8">
        <f t="shared" si="5"/>
        <v>8865.8435042901983</v>
      </c>
      <c r="D33" s="37">
        <f t="shared" si="0"/>
        <v>28.81</v>
      </c>
      <c r="E33" s="37">
        <f t="shared" si="1"/>
        <v>197.3544809684299</v>
      </c>
      <c r="F33" s="37">
        <f t="shared" si="3"/>
        <v>226.17</v>
      </c>
      <c r="G33" s="37">
        <f t="shared" si="2"/>
        <v>8668.4890233217684</v>
      </c>
    </row>
    <row r="34" spans="1:7" x14ac:dyDescent="0.25">
      <c r="A34" s="36">
        <f t="shared" si="4"/>
        <v>44409</v>
      </c>
      <c r="B34" s="19">
        <v>20</v>
      </c>
      <c r="C34" s="8">
        <f t="shared" si="5"/>
        <v>8668.4890233217684</v>
      </c>
      <c r="D34" s="37">
        <f t="shared" si="0"/>
        <v>28.17</v>
      </c>
      <c r="E34" s="37">
        <f t="shared" si="1"/>
        <v>197.99588303157731</v>
      </c>
      <c r="F34" s="37">
        <f t="shared" si="3"/>
        <v>226.17</v>
      </c>
      <c r="G34" s="37">
        <f t="shared" si="2"/>
        <v>8470.4931402901911</v>
      </c>
    </row>
    <row r="35" spans="1:7" x14ac:dyDescent="0.25">
      <c r="A35" s="36">
        <f t="shared" si="4"/>
        <v>44440</v>
      </c>
      <c r="B35" s="19">
        <v>21</v>
      </c>
      <c r="C35" s="8">
        <f t="shared" si="5"/>
        <v>8470.4931402901911</v>
      </c>
      <c r="D35" s="37">
        <f t="shared" si="0"/>
        <v>27.53</v>
      </c>
      <c r="E35" s="37">
        <f t="shared" si="1"/>
        <v>198.63936965142992</v>
      </c>
      <c r="F35" s="37">
        <f t="shared" si="3"/>
        <v>226.17</v>
      </c>
      <c r="G35" s="37">
        <f t="shared" si="2"/>
        <v>8271.8537706387615</v>
      </c>
    </row>
    <row r="36" spans="1:7" x14ac:dyDescent="0.25">
      <c r="A36" s="36">
        <f t="shared" si="4"/>
        <v>44470</v>
      </c>
      <c r="B36" s="19">
        <v>22</v>
      </c>
      <c r="C36" s="8">
        <f t="shared" si="5"/>
        <v>8271.8537706387615</v>
      </c>
      <c r="D36" s="37">
        <f t="shared" si="0"/>
        <v>26.88</v>
      </c>
      <c r="E36" s="37">
        <f t="shared" si="1"/>
        <v>199.28494760279708</v>
      </c>
      <c r="F36" s="37">
        <f t="shared" si="3"/>
        <v>226.17</v>
      </c>
      <c r="G36" s="37">
        <f t="shared" si="2"/>
        <v>8072.5688230359647</v>
      </c>
    </row>
    <row r="37" spans="1:7" x14ac:dyDescent="0.25">
      <c r="A37" s="36">
        <f t="shared" si="4"/>
        <v>44501</v>
      </c>
      <c r="B37" s="19">
        <v>23</v>
      </c>
      <c r="C37" s="8">
        <f t="shared" si="5"/>
        <v>8072.5688230359647</v>
      </c>
      <c r="D37" s="37">
        <f t="shared" si="0"/>
        <v>26.24</v>
      </c>
      <c r="E37" s="37">
        <f t="shared" si="1"/>
        <v>199.93262368250618</v>
      </c>
      <c r="F37" s="37">
        <f t="shared" si="3"/>
        <v>226.17</v>
      </c>
      <c r="G37" s="37">
        <f t="shared" si="2"/>
        <v>7872.6361993534583</v>
      </c>
    </row>
    <row r="38" spans="1:7" x14ac:dyDescent="0.25">
      <c r="A38" s="36">
        <f t="shared" si="4"/>
        <v>44531</v>
      </c>
      <c r="B38" s="19">
        <v>24</v>
      </c>
      <c r="C38" s="8">
        <f t="shared" si="5"/>
        <v>7872.6361993534583</v>
      </c>
      <c r="D38" s="37">
        <f t="shared" si="0"/>
        <v>25.59</v>
      </c>
      <c r="E38" s="37">
        <f t="shared" si="1"/>
        <v>200.5824047094743</v>
      </c>
      <c r="F38" s="37">
        <f t="shared" si="3"/>
        <v>226.17</v>
      </c>
      <c r="G38" s="37">
        <f t="shared" si="2"/>
        <v>7672.0537946439836</v>
      </c>
    </row>
    <row r="39" spans="1:7" x14ac:dyDescent="0.25">
      <c r="A39" s="36">
        <f t="shared" si="4"/>
        <v>44562</v>
      </c>
      <c r="B39" s="19">
        <v>25</v>
      </c>
      <c r="C39" s="8">
        <f t="shared" si="5"/>
        <v>7672.0537946439836</v>
      </c>
      <c r="D39" s="37">
        <f t="shared" si="0"/>
        <v>24.93</v>
      </c>
      <c r="E39" s="37">
        <f t="shared" si="1"/>
        <v>201.23429752478009</v>
      </c>
      <c r="F39" s="37">
        <f t="shared" si="3"/>
        <v>226.17</v>
      </c>
      <c r="G39" s="37">
        <f t="shared" si="2"/>
        <v>7470.8194971192033</v>
      </c>
    </row>
    <row r="40" spans="1:7" x14ac:dyDescent="0.25">
      <c r="A40" s="36">
        <f t="shared" si="4"/>
        <v>44593</v>
      </c>
      <c r="B40" s="19">
        <v>26</v>
      </c>
      <c r="C40" s="8">
        <f t="shared" si="5"/>
        <v>7470.8194971192033</v>
      </c>
      <c r="D40" s="37">
        <f t="shared" si="0"/>
        <v>24.28</v>
      </c>
      <c r="E40" s="37">
        <f t="shared" si="1"/>
        <v>201.88830899173564</v>
      </c>
      <c r="F40" s="37">
        <f t="shared" si="3"/>
        <v>226.17</v>
      </c>
      <c r="G40" s="37">
        <f t="shared" si="2"/>
        <v>7268.931188127468</v>
      </c>
    </row>
    <row r="41" spans="1:7" x14ac:dyDescent="0.25">
      <c r="A41" s="36">
        <f t="shared" si="4"/>
        <v>44621</v>
      </c>
      <c r="B41" s="19">
        <v>27</v>
      </c>
      <c r="C41" s="8">
        <f t="shared" si="5"/>
        <v>7268.931188127468</v>
      </c>
      <c r="D41" s="37">
        <f t="shared" si="0"/>
        <v>23.62</v>
      </c>
      <c r="E41" s="37">
        <f t="shared" si="1"/>
        <v>202.54444599595877</v>
      </c>
      <c r="F41" s="37">
        <f t="shared" si="3"/>
        <v>226.17</v>
      </c>
      <c r="G41" s="37">
        <f t="shared" si="2"/>
        <v>7066.386742131509</v>
      </c>
    </row>
    <row r="42" spans="1:7" x14ac:dyDescent="0.25">
      <c r="A42" s="36">
        <f t="shared" si="4"/>
        <v>44652</v>
      </c>
      <c r="B42" s="19">
        <v>28</v>
      </c>
      <c r="C42" s="8">
        <f t="shared" si="5"/>
        <v>7066.386742131509</v>
      </c>
      <c r="D42" s="37">
        <f t="shared" si="0"/>
        <v>22.97</v>
      </c>
      <c r="E42" s="37">
        <f t="shared" si="1"/>
        <v>203.20271544544562</v>
      </c>
      <c r="F42" s="37">
        <f t="shared" si="3"/>
        <v>226.17</v>
      </c>
      <c r="G42" s="37">
        <f t="shared" si="2"/>
        <v>6863.1840266860636</v>
      </c>
    </row>
    <row r="43" spans="1:7" x14ac:dyDescent="0.25">
      <c r="A43" s="36">
        <f t="shared" si="4"/>
        <v>44682</v>
      </c>
      <c r="B43" s="19">
        <v>29</v>
      </c>
      <c r="C43" s="8">
        <f t="shared" si="5"/>
        <v>6863.1840266860636</v>
      </c>
      <c r="D43" s="37">
        <f t="shared" si="0"/>
        <v>22.31</v>
      </c>
      <c r="E43" s="37">
        <f t="shared" si="1"/>
        <v>203.86312427064334</v>
      </c>
      <c r="F43" s="37">
        <f t="shared" si="3"/>
        <v>226.17</v>
      </c>
      <c r="G43" s="37">
        <f t="shared" si="2"/>
        <v>6659.3209024154203</v>
      </c>
    </row>
    <row r="44" spans="1:7" x14ac:dyDescent="0.25">
      <c r="A44" s="36">
        <f t="shared" si="4"/>
        <v>44713</v>
      </c>
      <c r="B44" s="19">
        <v>30</v>
      </c>
      <c r="C44" s="8">
        <f t="shared" si="5"/>
        <v>6659.3209024154203</v>
      </c>
      <c r="D44" s="37">
        <f t="shared" si="0"/>
        <v>21.64</v>
      </c>
      <c r="E44" s="37">
        <f t="shared" si="1"/>
        <v>204.52567942452293</v>
      </c>
      <c r="F44" s="37">
        <f t="shared" si="3"/>
        <v>226.17</v>
      </c>
      <c r="G44" s="37">
        <f t="shared" si="2"/>
        <v>6454.7952229908969</v>
      </c>
    </row>
    <row r="45" spans="1:7" x14ac:dyDescent="0.25">
      <c r="A45" s="36">
        <f t="shared" si="4"/>
        <v>44743</v>
      </c>
      <c r="B45" s="19">
        <v>31</v>
      </c>
      <c r="C45" s="8">
        <f t="shared" si="5"/>
        <v>6454.7952229908969</v>
      </c>
      <c r="D45" s="37">
        <f t="shared" si="0"/>
        <v>20.98</v>
      </c>
      <c r="E45" s="37">
        <f t="shared" si="1"/>
        <v>205.19038788265263</v>
      </c>
      <c r="F45" s="37">
        <f t="shared" si="3"/>
        <v>226.17</v>
      </c>
      <c r="G45" s="37">
        <f t="shared" si="2"/>
        <v>6249.6048351082445</v>
      </c>
    </row>
    <row r="46" spans="1:7" x14ac:dyDescent="0.25">
      <c r="A46" s="36">
        <f t="shared" si="4"/>
        <v>44774</v>
      </c>
      <c r="B46" s="19">
        <v>32</v>
      </c>
      <c r="C46" s="8">
        <f t="shared" si="5"/>
        <v>6249.6048351082445</v>
      </c>
      <c r="D46" s="37">
        <f t="shared" si="0"/>
        <v>20.309999999999999</v>
      </c>
      <c r="E46" s="37">
        <f t="shared" si="1"/>
        <v>205.85725664327126</v>
      </c>
      <c r="F46" s="37">
        <f t="shared" si="3"/>
        <v>226.17</v>
      </c>
      <c r="G46" s="37">
        <f t="shared" si="2"/>
        <v>6043.7475784649732</v>
      </c>
    </row>
    <row r="47" spans="1:7" x14ac:dyDescent="0.25">
      <c r="A47" s="36">
        <f t="shared" si="4"/>
        <v>44805</v>
      </c>
      <c r="B47" s="19">
        <v>33</v>
      </c>
      <c r="C47" s="8">
        <f t="shared" si="5"/>
        <v>6043.7475784649732</v>
      </c>
      <c r="D47" s="37">
        <f t="shared" si="0"/>
        <v>19.64</v>
      </c>
      <c r="E47" s="37">
        <f t="shared" si="1"/>
        <v>206.52629272736189</v>
      </c>
      <c r="F47" s="37">
        <f t="shared" si="3"/>
        <v>226.17</v>
      </c>
      <c r="G47" s="37">
        <f t="shared" si="2"/>
        <v>5837.2212857376117</v>
      </c>
    </row>
    <row r="48" spans="1:7" x14ac:dyDescent="0.25">
      <c r="A48" s="36">
        <f t="shared" si="4"/>
        <v>44835</v>
      </c>
      <c r="B48" s="19">
        <v>34</v>
      </c>
      <c r="C48" s="8">
        <f t="shared" si="5"/>
        <v>5837.2212857376117</v>
      </c>
      <c r="D48" s="37">
        <f t="shared" si="0"/>
        <v>18.97</v>
      </c>
      <c r="E48" s="37">
        <f t="shared" si="1"/>
        <v>207.19750317872581</v>
      </c>
      <c r="F48" s="37">
        <f t="shared" si="3"/>
        <v>226.17</v>
      </c>
      <c r="G48" s="37">
        <f t="shared" si="2"/>
        <v>5630.0237825588856</v>
      </c>
    </row>
    <row r="49" spans="1:7" x14ac:dyDescent="0.25">
      <c r="A49" s="36">
        <f t="shared" si="4"/>
        <v>44866</v>
      </c>
      <c r="B49" s="19">
        <v>35</v>
      </c>
      <c r="C49" s="8">
        <f t="shared" si="5"/>
        <v>5630.0237825588856</v>
      </c>
      <c r="D49" s="37">
        <f t="shared" si="0"/>
        <v>18.3</v>
      </c>
      <c r="E49" s="37">
        <f t="shared" si="1"/>
        <v>207.87089506405667</v>
      </c>
      <c r="F49" s="37">
        <f t="shared" si="3"/>
        <v>226.17</v>
      </c>
      <c r="G49" s="37">
        <f t="shared" si="2"/>
        <v>5422.152887494829</v>
      </c>
    </row>
    <row r="50" spans="1:7" x14ac:dyDescent="0.25">
      <c r="A50" s="36">
        <f t="shared" si="4"/>
        <v>44896</v>
      </c>
      <c r="B50" s="19">
        <v>36</v>
      </c>
      <c r="C50" s="8">
        <f t="shared" si="5"/>
        <v>5422.152887494829</v>
      </c>
      <c r="D50" s="37">
        <f t="shared" si="0"/>
        <v>17.62</v>
      </c>
      <c r="E50" s="37">
        <f t="shared" si="1"/>
        <v>208.54647547301485</v>
      </c>
      <c r="F50" s="37">
        <f t="shared" si="3"/>
        <v>226.17</v>
      </c>
      <c r="G50" s="37">
        <f t="shared" si="2"/>
        <v>5213.6064120218143</v>
      </c>
    </row>
    <row r="51" spans="1:7" x14ac:dyDescent="0.25">
      <c r="A51" s="36">
        <f t="shared" si="4"/>
        <v>44927</v>
      </c>
      <c r="B51" s="19">
        <v>37</v>
      </c>
      <c r="C51" s="8">
        <f t="shared" si="5"/>
        <v>5213.6064120218143</v>
      </c>
      <c r="D51" s="37">
        <f t="shared" si="0"/>
        <v>16.940000000000001</v>
      </c>
      <c r="E51" s="37">
        <f t="shared" si="1"/>
        <v>209.22425151830214</v>
      </c>
      <c r="F51" s="37">
        <f t="shared" si="3"/>
        <v>226.17</v>
      </c>
      <c r="G51" s="37">
        <f t="shared" si="2"/>
        <v>5004.3821605035118</v>
      </c>
    </row>
    <row r="52" spans="1:7" x14ac:dyDescent="0.25">
      <c r="A52" s="36">
        <f t="shared" si="4"/>
        <v>44958</v>
      </c>
      <c r="B52" s="19">
        <v>38</v>
      </c>
      <c r="C52" s="8">
        <f t="shared" si="5"/>
        <v>5004.3821605035118</v>
      </c>
      <c r="D52" s="37">
        <f t="shared" si="0"/>
        <v>16.260000000000002</v>
      </c>
      <c r="E52" s="37">
        <f t="shared" si="1"/>
        <v>209.9042303357366</v>
      </c>
      <c r="F52" s="37">
        <f t="shared" si="3"/>
        <v>226.17</v>
      </c>
      <c r="G52" s="37">
        <f t="shared" si="2"/>
        <v>4794.4779301677754</v>
      </c>
    </row>
    <row r="53" spans="1:7" x14ac:dyDescent="0.25">
      <c r="A53" s="36">
        <f t="shared" si="4"/>
        <v>44986</v>
      </c>
      <c r="B53" s="19">
        <v>39</v>
      </c>
      <c r="C53" s="8">
        <f t="shared" si="5"/>
        <v>4794.4779301677754</v>
      </c>
      <c r="D53" s="37">
        <f t="shared" si="0"/>
        <v>15.58</v>
      </c>
      <c r="E53" s="37">
        <f t="shared" si="1"/>
        <v>210.58641908432779</v>
      </c>
      <c r="F53" s="37">
        <f t="shared" si="3"/>
        <v>226.17</v>
      </c>
      <c r="G53" s="37">
        <f t="shared" si="2"/>
        <v>4583.8915110834478</v>
      </c>
    </row>
    <row r="54" spans="1:7" x14ac:dyDescent="0.25">
      <c r="A54" s="36">
        <f t="shared" si="4"/>
        <v>45017</v>
      </c>
      <c r="B54" s="19">
        <v>40</v>
      </c>
      <c r="C54" s="8">
        <f t="shared" si="5"/>
        <v>4583.8915110834478</v>
      </c>
      <c r="D54" s="37">
        <f t="shared" si="0"/>
        <v>14.9</v>
      </c>
      <c r="E54" s="37">
        <f t="shared" si="1"/>
        <v>211.27082494635184</v>
      </c>
      <c r="F54" s="37">
        <f t="shared" si="3"/>
        <v>226.17</v>
      </c>
      <c r="G54" s="37">
        <f t="shared" si="2"/>
        <v>4372.6206861370956</v>
      </c>
    </row>
    <row r="55" spans="1:7" x14ac:dyDescent="0.25">
      <c r="A55" s="36">
        <f t="shared" si="4"/>
        <v>45047</v>
      </c>
      <c r="B55" s="19">
        <v>41</v>
      </c>
      <c r="C55" s="8">
        <f t="shared" si="5"/>
        <v>4372.6206861370956</v>
      </c>
      <c r="D55" s="37">
        <f t="shared" si="0"/>
        <v>14.21</v>
      </c>
      <c r="E55" s="37">
        <f t="shared" si="1"/>
        <v>211.95745512742749</v>
      </c>
      <c r="F55" s="37">
        <f t="shared" si="3"/>
        <v>226.17</v>
      </c>
      <c r="G55" s="37">
        <f t="shared" si="2"/>
        <v>4160.6632310096684</v>
      </c>
    </row>
    <row r="56" spans="1:7" x14ac:dyDescent="0.25">
      <c r="A56" s="36">
        <f t="shared" si="4"/>
        <v>45078</v>
      </c>
      <c r="B56" s="19">
        <v>42</v>
      </c>
      <c r="C56" s="8">
        <f t="shared" si="5"/>
        <v>4160.6632310096684</v>
      </c>
      <c r="D56" s="37">
        <f t="shared" si="0"/>
        <v>13.52</v>
      </c>
      <c r="E56" s="37">
        <f t="shared" si="1"/>
        <v>212.64631685659162</v>
      </c>
      <c r="F56" s="37">
        <f t="shared" si="3"/>
        <v>226.17</v>
      </c>
      <c r="G56" s="37">
        <f t="shared" si="2"/>
        <v>3948.0169141530769</v>
      </c>
    </row>
    <row r="57" spans="1:7" x14ac:dyDescent="0.25">
      <c r="A57" s="36">
        <f t="shared" si="4"/>
        <v>45108</v>
      </c>
      <c r="B57" s="19">
        <v>43</v>
      </c>
      <c r="C57" s="8">
        <f t="shared" si="5"/>
        <v>3948.0169141530769</v>
      </c>
      <c r="D57" s="37">
        <f t="shared" si="0"/>
        <v>12.83</v>
      </c>
      <c r="E57" s="37">
        <f t="shared" si="1"/>
        <v>213.33741738637553</v>
      </c>
      <c r="F57" s="37">
        <f t="shared" si="3"/>
        <v>226.17</v>
      </c>
      <c r="G57" s="37">
        <f t="shared" si="2"/>
        <v>3734.6794967667015</v>
      </c>
    </row>
    <row r="58" spans="1:7" x14ac:dyDescent="0.25">
      <c r="A58" s="36">
        <f t="shared" si="4"/>
        <v>45139</v>
      </c>
      <c r="B58" s="19">
        <v>44</v>
      </c>
      <c r="C58" s="8">
        <f t="shared" si="5"/>
        <v>3734.6794967667015</v>
      </c>
      <c r="D58" s="37">
        <f t="shared" si="0"/>
        <v>12.14</v>
      </c>
      <c r="E58" s="37">
        <f t="shared" si="1"/>
        <v>214.0307639928813</v>
      </c>
      <c r="F58" s="37">
        <f t="shared" si="3"/>
        <v>226.17</v>
      </c>
      <c r="G58" s="37">
        <f t="shared" si="2"/>
        <v>3520.64873277382</v>
      </c>
    </row>
    <row r="59" spans="1:7" x14ac:dyDescent="0.25">
      <c r="A59" s="36">
        <f t="shared" si="4"/>
        <v>45170</v>
      </c>
      <c r="B59" s="19">
        <v>45</v>
      </c>
      <c r="C59" s="8">
        <f t="shared" si="5"/>
        <v>3520.64873277382</v>
      </c>
      <c r="D59" s="37">
        <f t="shared" si="0"/>
        <v>11.44</v>
      </c>
      <c r="E59" s="37">
        <f t="shared" si="1"/>
        <v>214.72636397585816</v>
      </c>
      <c r="F59" s="37">
        <f t="shared" si="3"/>
        <v>226.17</v>
      </c>
      <c r="G59" s="37">
        <f t="shared" si="2"/>
        <v>3305.922368797962</v>
      </c>
    </row>
    <row r="60" spans="1:7" x14ac:dyDescent="0.25">
      <c r="A60" s="36">
        <f t="shared" si="4"/>
        <v>45200</v>
      </c>
      <c r="B60" s="19">
        <v>46</v>
      </c>
      <c r="C60" s="8">
        <f t="shared" si="5"/>
        <v>3305.922368797962</v>
      </c>
      <c r="D60" s="37">
        <f t="shared" si="0"/>
        <v>10.74</v>
      </c>
      <c r="E60" s="37">
        <f t="shared" si="1"/>
        <v>215.42422465877965</v>
      </c>
      <c r="F60" s="37">
        <f t="shared" si="3"/>
        <v>226.17</v>
      </c>
      <c r="G60" s="37">
        <f t="shared" si="2"/>
        <v>3090.4981441391824</v>
      </c>
    </row>
    <row r="61" spans="1:7" x14ac:dyDescent="0.25">
      <c r="A61" s="36">
        <f t="shared" si="4"/>
        <v>45231</v>
      </c>
      <c r="B61" s="19">
        <v>47</v>
      </c>
      <c r="C61" s="8">
        <f t="shared" si="5"/>
        <v>3090.4981441391824</v>
      </c>
      <c r="D61" s="37">
        <f t="shared" si="0"/>
        <v>10.039999999999999</v>
      </c>
      <c r="E61" s="37">
        <f t="shared" si="1"/>
        <v>216.1243533889207</v>
      </c>
      <c r="F61" s="37">
        <f t="shared" si="3"/>
        <v>226.17</v>
      </c>
      <c r="G61" s="37">
        <f t="shared" si="2"/>
        <v>2874.3737907502618</v>
      </c>
    </row>
    <row r="62" spans="1:7" x14ac:dyDescent="0.25">
      <c r="A62" s="36">
        <f t="shared" si="4"/>
        <v>45261</v>
      </c>
      <c r="B62" s="19">
        <v>48</v>
      </c>
      <c r="C62" s="8">
        <f t="shared" si="5"/>
        <v>2874.3737907502618</v>
      </c>
      <c r="D62" s="37">
        <f t="shared" si="0"/>
        <v>9.34</v>
      </c>
      <c r="E62" s="37">
        <f t="shared" si="1"/>
        <v>216.82675753743467</v>
      </c>
      <c r="F62" s="37">
        <f t="shared" si="3"/>
        <v>226.17</v>
      </c>
      <c r="G62" s="37">
        <f t="shared" si="2"/>
        <v>2657.547033212827</v>
      </c>
    </row>
    <row r="63" spans="1:7" x14ac:dyDescent="0.25">
      <c r="A63" s="36">
        <f t="shared" si="4"/>
        <v>45292</v>
      </c>
      <c r="B63" s="19">
        <v>49</v>
      </c>
      <c r="C63" s="8">
        <f t="shared" si="5"/>
        <v>2657.547033212827</v>
      </c>
      <c r="D63" s="37">
        <f t="shared" si="0"/>
        <v>8.64</v>
      </c>
      <c r="E63" s="37">
        <f t="shared" si="1"/>
        <v>217.53144449943139</v>
      </c>
      <c r="F63" s="37">
        <f t="shared" si="3"/>
        <v>226.17</v>
      </c>
      <c r="G63" s="37">
        <f t="shared" si="2"/>
        <v>2440.0155887133956</v>
      </c>
    </row>
    <row r="64" spans="1:7" x14ac:dyDescent="0.25">
      <c r="A64" s="36">
        <f t="shared" si="4"/>
        <v>45323</v>
      </c>
      <c r="B64" s="19">
        <v>50</v>
      </c>
      <c r="C64" s="8">
        <f t="shared" si="5"/>
        <v>2440.0155887133956</v>
      </c>
      <c r="D64" s="37">
        <f t="shared" si="0"/>
        <v>7.93</v>
      </c>
      <c r="E64" s="37">
        <f t="shared" si="1"/>
        <v>218.23842169405455</v>
      </c>
      <c r="F64" s="37">
        <f t="shared" si="3"/>
        <v>226.17</v>
      </c>
      <c r="G64" s="37">
        <f t="shared" si="2"/>
        <v>2221.7771670193411</v>
      </c>
    </row>
    <row r="65" spans="1:7" x14ac:dyDescent="0.25">
      <c r="A65" s="36">
        <f t="shared" si="4"/>
        <v>45352</v>
      </c>
      <c r="B65" s="19">
        <v>51</v>
      </c>
      <c r="C65" s="8">
        <f t="shared" si="5"/>
        <v>2221.7771670193411</v>
      </c>
      <c r="D65" s="37">
        <f t="shared" si="0"/>
        <v>7.22</v>
      </c>
      <c r="E65" s="37">
        <f t="shared" si="1"/>
        <v>218.94769656456018</v>
      </c>
      <c r="F65" s="37">
        <f t="shared" si="3"/>
        <v>226.17</v>
      </c>
      <c r="G65" s="37">
        <f t="shared" si="2"/>
        <v>2002.8294704547809</v>
      </c>
    </row>
    <row r="66" spans="1:7" x14ac:dyDescent="0.25">
      <c r="A66" s="36">
        <f t="shared" si="4"/>
        <v>45383</v>
      </c>
      <c r="B66" s="19">
        <v>52</v>
      </c>
      <c r="C66" s="8">
        <f t="shared" si="5"/>
        <v>2002.8294704547809</v>
      </c>
      <c r="D66" s="37">
        <f t="shared" si="0"/>
        <v>6.51</v>
      </c>
      <c r="E66" s="37">
        <f t="shared" si="1"/>
        <v>219.65927657839498</v>
      </c>
      <c r="F66" s="37">
        <f t="shared" si="3"/>
        <v>226.17</v>
      </c>
      <c r="G66" s="37">
        <f t="shared" si="2"/>
        <v>1783.1701938763858</v>
      </c>
    </row>
    <row r="67" spans="1:7" x14ac:dyDescent="0.25">
      <c r="A67" s="36">
        <f t="shared" si="4"/>
        <v>45413</v>
      </c>
      <c r="B67" s="19">
        <v>53</v>
      </c>
      <c r="C67" s="8">
        <f t="shared" si="5"/>
        <v>1783.1701938763858</v>
      </c>
      <c r="D67" s="37">
        <f t="shared" si="0"/>
        <v>5.8</v>
      </c>
      <c r="E67" s="37">
        <f t="shared" si="1"/>
        <v>220.37316922727479</v>
      </c>
      <c r="F67" s="37">
        <f t="shared" si="3"/>
        <v>226.17</v>
      </c>
      <c r="G67" s="37">
        <f t="shared" si="2"/>
        <v>1562.7970246491111</v>
      </c>
    </row>
    <row r="68" spans="1:7" x14ac:dyDescent="0.25">
      <c r="A68" s="36">
        <f t="shared" si="4"/>
        <v>45444</v>
      </c>
      <c r="B68" s="19">
        <v>54</v>
      </c>
      <c r="C68" s="8">
        <f t="shared" si="5"/>
        <v>1562.7970246491111</v>
      </c>
      <c r="D68" s="37">
        <f t="shared" si="0"/>
        <v>5.08</v>
      </c>
      <c r="E68" s="37">
        <f t="shared" si="1"/>
        <v>221.08938202726341</v>
      </c>
      <c r="F68" s="37">
        <f t="shared" si="3"/>
        <v>226.17</v>
      </c>
      <c r="G68" s="37">
        <f t="shared" si="2"/>
        <v>1341.7076426218478</v>
      </c>
    </row>
    <row r="69" spans="1:7" x14ac:dyDescent="0.25">
      <c r="A69" s="36">
        <f t="shared" si="4"/>
        <v>45474</v>
      </c>
      <c r="B69" s="19">
        <v>55</v>
      </c>
      <c r="C69" s="8">
        <f t="shared" si="5"/>
        <v>1341.7076426218478</v>
      </c>
      <c r="D69" s="37">
        <f t="shared" si="0"/>
        <v>4.3600000000000003</v>
      </c>
      <c r="E69" s="37">
        <f t="shared" si="1"/>
        <v>221.80792251885205</v>
      </c>
      <c r="F69" s="37">
        <f t="shared" si="3"/>
        <v>226.17</v>
      </c>
      <c r="G69" s="37">
        <f t="shared" si="2"/>
        <v>1119.8997201029956</v>
      </c>
    </row>
    <row r="70" spans="1:7" x14ac:dyDescent="0.25">
      <c r="A70" s="36">
        <f t="shared" si="4"/>
        <v>45505</v>
      </c>
      <c r="B70" s="19">
        <v>56</v>
      </c>
      <c r="C70" s="8">
        <f t="shared" si="5"/>
        <v>1119.8997201029956</v>
      </c>
      <c r="D70" s="37">
        <f t="shared" si="0"/>
        <v>3.64</v>
      </c>
      <c r="E70" s="37">
        <f t="shared" si="1"/>
        <v>222.5287982670383</v>
      </c>
      <c r="F70" s="37">
        <f t="shared" si="3"/>
        <v>226.17</v>
      </c>
      <c r="G70" s="37">
        <f t="shared" si="2"/>
        <v>897.37092183595735</v>
      </c>
    </row>
    <row r="71" spans="1:7" x14ac:dyDescent="0.25">
      <c r="A71" s="36">
        <f t="shared" si="4"/>
        <v>45536</v>
      </c>
      <c r="B71" s="19">
        <v>57</v>
      </c>
      <c r="C71" s="8">
        <f t="shared" si="5"/>
        <v>897.37092183595735</v>
      </c>
      <c r="D71" s="37">
        <f t="shared" si="0"/>
        <v>2.92</v>
      </c>
      <c r="E71" s="37">
        <f t="shared" si="1"/>
        <v>223.25201686140619</v>
      </c>
      <c r="F71" s="37">
        <f t="shared" si="3"/>
        <v>226.17</v>
      </c>
      <c r="G71" s="37">
        <f t="shared" si="2"/>
        <v>674.11890497455113</v>
      </c>
    </row>
    <row r="72" spans="1:7" x14ac:dyDescent="0.25">
      <c r="A72" s="36">
        <f t="shared" si="4"/>
        <v>45566</v>
      </c>
      <c r="B72" s="19">
        <v>58</v>
      </c>
      <c r="C72" s="8">
        <f t="shared" si="5"/>
        <v>674.11890497455113</v>
      </c>
      <c r="D72" s="37">
        <f t="shared" si="0"/>
        <v>2.19</v>
      </c>
      <c r="E72" s="37">
        <f t="shared" si="1"/>
        <v>223.97758591620578</v>
      </c>
      <c r="F72" s="37">
        <f t="shared" si="3"/>
        <v>226.17</v>
      </c>
      <c r="G72" s="37">
        <f t="shared" si="2"/>
        <v>450.14131905834535</v>
      </c>
    </row>
    <row r="73" spans="1:7" x14ac:dyDescent="0.25">
      <c r="A73" s="36">
        <f t="shared" si="4"/>
        <v>45597</v>
      </c>
      <c r="B73" s="19">
        <v>59</v>
      </c>
      <c r="C73" s="8">
        <f t="shared" si="5"/>
        <v>450.14131905834535</v>
      </c>
      <c r="D73" s="37">
        <f t="shared" si="0"/>
        <v>1.46</v>
      </c>
      <c r="E73" s="37">
        <f t="shared" si="1"/>
        <v>224.70551307043345</v>
      </c>
      <c r="F73" s="37">
        <f t="shared" si="3"/>
        <v>226.17</v>
      </c>
      <c r="G73" s="37">
        <f t="shared" si="2"/>
        <v>225.43580598791189</v>
      </c>
    </row>
    <row r="74" spans="1:7" x14ac:dyDescent="0.25">
      <c r="A74" s="36">
        <f t="shared" si="4"/>
        <v>45627</v>
      </c>
      <c r="B74" s="19">
        <v>60</v>
      </c>
      <c r="C74" s="8">
        <f>G73</f>
        <v>225.43580598791189</v>
      </c>
      <c r="D74" s="37">
        <f>ROUND(C74*$E$11/12,2)</f>
        <v>0.73</v>
      </c>
      <c r="E74" s="37">
        <f t="shared" si="1"/>
        <v>225.43580598791232</v>
      </c>
      <c r="F74" s="37">
        <f t="shared" si="3"/>
        <v>226.17</v>
      </c>
      <c r="G74" s="37">
        <f>C74-E74</f>
        <v>-4.2632564145606011E-13</v>
      </c>
    </row>
    <row r="75" spans="1:7" x14ac:dyDescent="0.25">
      <c r="A75" s="36">
        <f t="shared" si="4"/>
        <v>45658</v>
      </c>
      <c r="B75" s="19">
        <v>61</v>
      </c>
      <c r="C75" s="8">
        <f t="shared" ref="C75:C134" si="6">G74</f>
        <v>-4.2632564145606011E-13</v>
      </c>
      <c r="D75" s="37">
        <f t="shared" ref="D75:D134" si="7">ROUND(C75*$E$11/12,2)</f>
        <v>0</v>
      </c>
      <c r="E75" s="37" t="e">
        <f t="shared" si="1"/>
        <v>#NUM!</v>
      </c>
      <c r="F75" s="37">
        <f t="shared" si="3"/>
        <v>226.17</v>
      </c>
      <c r="G75" s="37" t="e">
        <f t="shared" ref="G75:G134" si="8">C75-E75</f>
        <v>#NUM!</v>
      </c>
    </row>
    <row r="76" spans="1:7" x14ac:dyDescent="0.25">
      <c r="A76" s="36">
        <f t="shared" si="4"/>
        <v>45689</v>
      </c>
      <c r="B76" s="19">
        <v>62</v>
      </c>
      <c r="C76" s="8" t="e">
        <f t="shared" si="6"/>
        <v>#NUM!</v>
      </c>
      <c r="D76" s="37" t="e">
        <f t="shared" si="7"/>
        <v>#NUM!</v>
      </c>
      <c r="E76" s="37" t="e">
        <f t="shared" si="1"/>
        <v>#NUM!</v>
      </c>
      <c r="F76" s="37">
        <f t="shared" si="3"/>
        <v>226.17</v>
      </c>
      <c r="G76" s="37" t="e">
        <f t="shared" si="8"/>
        <v>#NUM!</v>
      </c>
    </row>
    <row r="77" spans="1:7" x14ac:dyDescent="0.25">
      <c r="A77" s="36">
        <f t="shared" si="4"/>
        <v>45717</v>
      </c>
      <c r="B77" s="19">
        <v>63</v>
      </c>
      <c r="C77" s="8" t="e">
        <f t="shared" si="6"/>
        <v>#NUM!</v>
      </c>
      <c r="D77" s="37" t="e">
        <f t="shared" si="7"/>
        <v>#NUM!</v>
      </c>
      <c r="E77" s="37" t="e">
        <f t="shared" si="1"/>
        <v>#NUM!</v>
      </c>
      <c r="F77" s="37">
        <f t="shared" si="3"/>
        <v>226.17</v>
      </c>
      <c r="G77" s="37" t="e">
        <f t="shared" si="8"/>
        <v>#NUM!</v>
      </c>
    </row>
    <row r="78" spans="1:7" x14ac:dyDescent="0.25">
      <c r="A78" s="36">
        <f t="shared" si="4"/>
        <v>45748</v>
      </c>
      <c r="B78" s="19">
        <v>64</v>
      </c>
      <c r="C78" s="8" t="e">
        <f t="shared" si="6"/>
        <v>#NUM!</v>
      </c>
      <c r="D78" s="37" t="e">
        <f t="shared" si="7"/>
        <v>#NUM!</v>
      </c>
      <c r="E78" s="37" t="e">
        <f t="shared" si="1"/>
        <v>#NUM!</v>
      </c>
      <c r="F78" s="37">
        <f t="shared" si="3"/>
        <v>226.17</v>
      </c>
      <c r="G78" s="37" t="e">
        <f t="shared" si="8"/>
        <v>#NUM!</v>
      </c>
    </row>
    <row r="79" spans="1:7" x14ac:dyDescent="0.25">
      <c r="A79" s="36">
        <f t="shared" si="4"/>
        <v>45778</v>
      </c>
      <c r="B79" s="19">
        <v>65</v>
      </c>
      <c r="C79" s="8" t="e">
        <f t="shared" si="6"/>
        <v>#NUM!</v>
      </c>
      <c r="D79" s="37" t="e">
        <f t="shared" si="7"/>
        <v>#NUM!</v>
      </c>
      <c r="E79" s="37" t="e">
        <f t="shared" si="1"/>
        <v>#NUM!</v>
      </c>
      <c r="F79" s="37">
        <f t="shared" si="3"/>
        <v>226.17</v>
      </c>
      <c r="G79" s="37" t="e">
        <f t="shared" si="8"/>
        <v>#NUM!</v>
      </c>
    </row>
    <row r="80" spans="1:7" x14ac:dyDescent="0.25">
      <c r="A80" s="36">
        <f t="shared" si="4"/>
        <v>45809</v>
      </c>
      <c r="B80" s="19">
        <v>66</v>
      </c>
      <c r="C80" s="8" t="e">
        <f t="shared" si="6"/>
        <v>#NUM!</v>
      </c>
      <c r="D80" s="37" t="e">
        <f t="shared" si="7"/>
        <v>#NUM!</v>
      </c>
      <c r="E80" s="37" t="e">
        <f t="shared" ref="E80:E134" si="9">PPMT($E$11/12,B80,$E$7,-$E$8,$E$9,0)</f>
        <v>#NUM!</v>
      </c>
      <c r="F80" s="37">
        <f t="shared" si="3"/>
        <v>226.17</v>
      </c>
      <c r="G80" s="37" t="e">
        <f t="shared" si="8"/>
        <v>#NUM!</v>
      </c>
    </row>
    <row r="81" spans="1:7" x14ac:dyDescent="0.25">
      <c r="A81" s="36">
        <f t="shared" si="4"/>
        <v>45839</v>
      </c>
      <c r="B81" s="19">
        <v>67</v>
      </c>
      <c r="C81" s="8" t="e">
        <f t="shared" si="6"/>
        <v>#NUM!</v>
      </c>
      <c r="D81" s="37" t="e">
        <f t="shared" si="7"/>
        <v>#NUM!</v>
      </c>
      <c r="E81" s="37" t="e">
        <f t="shared" si="9"/>
        <v>#NUM!</v>
      </c>
      <c r="F81" s="37">
        <f t="shared" ref="F81:F134" si="10">F80</f>
        <v>226.17</v>
      </c>
      <c r="G81" s="37" t="e">
        <f t="shared" si="8"/>
        <v>#NUM!</v>
      </c>
    </row>
    <row r="82" spans="1:7" x14ac:dyDescent="0.25">
      <c r="A82" s="36">
        <f t="shared" ref="A82:A134" si="11">EDATE(A81,1)</f>
        <v>45870</v>
      </c>
      <c r="B82" s="19">
        <v>68</v>
      </c>
      <c r="C82" s="8" t="e">
        <f t="shared" si="6"/>
        <v>#NUM!</v>
      </c>
      <c r="D82" s="37" t="e">
        <f t="shared" si="7"/>
        <v>#NUM!</v>
      </c>
      <c r="E82" s="37" t="e">
        <f t="shared" si="9"/>
        <v>#NUM!</v>
      </c>
      <c r="F82" s="37">
        <f t="shared" si="10"/>
        <v>226.17</v>
      </c>
      <c r="G82" s="37" t="e">
        <f t="shared" si="8"/>
        <v>#NUM!</v>
      </c>
    </row>
    <row r="83" spans="1:7" x14ac:dyDescent="0.25">
      <c r="A83" s="36">
        <f t="shared" si="11"/>
        <v>45901</v>
      </c>
      <c r="B83" s="19">
        <v>69</v>
      </c>
      <c r="C83" s="8" t="e">
        <f t="shared" si="6"/>
        <v>#NUM!</v>
      </c>
      <c r="D83" s="37" t="e">
        <f t="shared" si="7"/>
        <v>#NUM!</v>
      </c>
      <c r="E83" s="37" t="e">
        <f t="shared" si="9"/>
        <v>#NUM!</v>
      </c>
      <c r="F83" s="37">
        <f t="shared" si="10"/>
        <v>226.17</v>
      </c>
      <c r="G83" s="37" t="e">
        <f t="shared" si="8"/>
        <v>#NUM!</v>
      </c>
    </row>
    <row r="84" spans="1:7" x14ac:dyDescent="0.25">
      <c r="A84" s="36">
        <f t="shared" si="11"/>
        <v>45931</v>
      </c>
      <c r="B84" s="19">
        <v>70</v>
      </c>
      <c r="C84" s="8" t="e">
        <f t="shared" si="6"/>
        <v>#NUM!</v>
      </c>
      <c r="D84" s="37" t="e">
        <f t="shared" si="7"/>
        <v>#NUM!</v>
      </c>
      <c r="E84" s="37" t="e">
        <f t="shared" si="9"/>
        <v>#NUM!</v>
      </c>
      <c r="F84" s="37">
        <f t="shared" si="10"/>
        <v>226.17</v>
      </c>
      <c r="G84" s="37" t="e">
        <f t="shared" si="8"/>
        <v>#NUM!</v>
      </c>
    </row>
    <row r="85" spans="1:7" x14ac:dyDescent="0.25">
      <c r="A85" s="36">
        <f t="shared" si="11"/>
        <v>45962</v>
      </c>
      <c r="B85" s="19">
        <v>71</v>
      </c>
      <c r="C85" s="8" t="e">
        <f t="shared" si="6"/>
        <v>#NUM!</v>
      </c>
      <c r="D85" s="37" t="e">
        <f t="shared" si="7"/>
        <v>#NUM!</v>
      </c>
      <c r="E85" s="37" t="e">
        <f t="shared" si="9"/>
        <v>#NUM!</v>
      </c>
      <c r="F85" s="37">
        <f t="shared" si="10"/>
        <v>226.17</v>
      </c>
      <c r="G85" s="37" t="e">
        <f t="shared" si="8"/>
        <v>#NUM!</v>
      </c>
    </row>
    <row r="86" spans="1:7" x14ac:dyDescent="0.25">
      <c r="A86" s="36">
        <f t="shared" si="11"/>
        <v>45992</v>
      </c>
      <c r="B86" s="19">
        <v>72</v>
      </c>
      <c r="C86" s="8" t="e">
        <f t="shared" si="6"/>
        <v>#NUM!</v>
      </c>
      <c r="D86" s="37" t="e">
        <f t="shared" si="7"/>
        <v>#NUM!</v>
      </c>
      <c r="E86" s="37" t="e">
        <f t="shared" si="9"/>
        <v>#NUM!</v>
      </c>
      <c r="F86" s="37">
        <f t="shared" si="10"/>
        <v>226.17</v>
      </c>
      <c r="G86" s="37" t="e">
        <f t="shared" si="8"/>
        <v>#NUM!</v>
      </c>
    </row>
    <row r="87" spans="1:7" x14ac:dyDescent="0.25">
      <c r="A87" s="36">
        <f t="shared" si="11"/>
        <v>46023</v>
      </c>
      <c r="B87" s="19">
        <v>73</v>
      </c>
      <c r="C87" s="8" t="e">
        <f t="shared" si="6"/>
        <v>#NUM!</v>
      </c>
      <c r="D87" s="37" t="e">
        <f t="shared" si="7"/>
        <v>#NUM!</v>
      </c>
      <c r="E87" s="37" t="e">
        <f t="shared" si="9"/>
        <v>#NUM!</v>
      </c>
      <c r="F87" s="37">
        <f t="shared" si="10"/>
        <v>226.17</v>
      </c>
      <c r="G87" s="37" t="e">
        <f t="shared" si="8"/>
        <v>#NUM!</v>
      </c>
    </row>
    <row r="88" spans="1:7" x14ac:dyDescent="0.25">
      <c r="A88" s="36">
        <f t="shared" si="11"/>
        <v>46054</v>
      </c>
      <c r="B88" s="19">
        <v>74</v>
      </c>
      <c r="C88" s="8" t="e">
        <f t="shared" si="6"/>
        <v>#NUM!</v>
      </c>
      <c r="D88" s="37" t="e">
        <f t="shared" si="7"/>
        <v>#NUM!</v>
      </c>
      <c r="E88" s="37" t="e">
        <f t="shared" si="9"/>
        <v>#NUM!</v>
      </c>
      <c r="F88" s="37">
        <f t="shared" si="10"/>
        <v>226.17</v>
      </c>
      <c r="G88" s="37" t="e">
        <f t="shared" si="8"/>
        <v>#NUM!</v>
      </c>
    </row>
    <row r="89" spans="1:7" x14ac:dyDescent="0.25">
      <c r="A89" s="36">
        <f t="shared" si="11"/>
        <v>46082</v>
      </c>
      <c r="B89" s="19">
        <v>75</v>
      </c>
      <c r="C89" s="8" t="e">
        <f t="shared" si="6"/>
        <v>#NUM!</v>
      </c>
      <c r="D89" s="37" t="e">
        <f t="shared" si="7"/>
        <v>#NUM!</v>
      </c>
      <c r="E89" s="37" t="e">
        <f t="shared" si="9"/>
        <v>#NUM!</v>
      </c>
      <c r="F89" s="37">
        <f t="shared" si="10"/>
        <v>226.17</v>
      </c>
      <c r="G89" s="37" t="e">
        <f t="shared" si="8"/>
        <v>#NUM!</v>
      </c>
    </row>
    <row r="90" spans="1:7" x14ac:dyDescent="0.25">
      <c r="A90" s="36">
        <f t="shared" si="11"/>
        <v>46113</v>
      </c>
      <c r="B90" s="19">
        <v>76</v>
      </c>
      <c r="C90" s="8" t="e">
        <f t="shared" si="6"/>
        <v>#NUM!</v>
      </c>
      <c r="D90" s="37" t="e">
        <f t="shared" si="7"/>
        <v>#NUM!</v>
      </c>
      <c r="E90" s="37" t="e">
        <f t="shared" si="9"/>
        <v>#NUM!</v>
      </c>
      <c r="F90" s="37">
        <f t="shared" si="10"/>
        <v>226.17</v>
      </c>
      <c r="G90" s="37" t="e">
        <f t="shared" si="8"/>
        <v>#NUM!</v>
      </c>
    </row>
    <row r="91" spans="1:7" x14ac:dyDescent="0.25">
      <c r="A91" s="36">
        <f t="shared" si="11"/>
        <v>46143</v>
      </c>
      <c r="B91" s="19">
        <v>77</v>
      </c>
      <c r="C91" s="8" t="e">
        <f t="shared" si="6"/>
        <v>#NUM!</v>
      </c>
      <c r="D91" s="37" t="e">
        <f t="shared" si="7"/>
        <v>#NUM!</v>
      </c>
      <c r="E91" s="37" t="e">
        <f t="shared" si="9"/>
        <v>#NUM!</v>
      </c>
      <c r="F91" s="37">
        <f t="shared" si="10"/>
        <v>226.17</v>
      </c>
      <c r="G91" s="37" t="e">
        <f t="shared" si="8"/>
        <v>#NUM!</v>
      </c>
    </row>
    <row r="92" spans="1:7" x14ac:dyDescent="0.25">
      <c r="A92" s="36">
        <f t="shared" si="11"/>
        <v>46174</v>
      </c>
      <c r="B92" s="19">
        <v>78</v>
      </c>
      <c r="C92" s="8" t="e">
        <f t="shared" si="6"/>
        <v>#NUM!</v>
      </c>
      <c r="D92" s="37" t="e">
        <f t="shared" si="7"/>
        <v>#NUM!</v>
      </c>
      <c r="E92" s="37" t="e">
        <f t="shared" si="9"/>
        <v>#NUM!</v>
      </c>
      <c r="F92" s="37">
        <f t="shared" si="10"/>
        <v>226.17</v>
      </c>
      <c r="G92" s="37" t="e">
        <f t="shared" si="8"/>
        <v>#NUM!</v>
      </c>
    </row>
    <row r="93" spans="1:7" x14ac:dyDescent="0.25">
      <c r="A93" s="36">
        <f t="shared" si="11"/>
        <v>46204</v>
      </c>
      <c r="B93" s="19">
        <v>79</v>
      </c>
      <c r="C93" s="8" t="e">
        <f t="shared" si="6"/>
        <v>#NUM!</v>
      </c>
      <c r="D93" s="37" t="e">
        <f t="shared" si="7"/>
        <v>#NUM!</v>
      </c>
      <c r="E93" s="37" t="e">
        <f t="shared" si="9"/>
        <v>#NUM!</v>
      </c>
      <c r="F93" s="37">
        <f t="shared" si="10"/>
        <v>226.17</v>
      </c>
      <c r="G93" s="37" t="e">
        <f t="shared" si="8"/>
        <v>#NUM!</v>
      </c>
    </row>
    <row r="94" spans="1:7" x14ac:dyDescent="0.25">
      <c r="A94" s="36">
        <f t="shared" si="11"/>
        <v>46235</v>
      </c>
      <c r="B94" s="19">
        <v>80</v>
      </c>
      <c r="C94" s="8" t="e">
        <f t="shared" si="6"/>
        <v>#NUM!</v>
      </c>
      <c r="D94" s="37" t="e">
        <f t="shared" si="7"/>
        <v>#NUM!</v>
      </c>
      <c r="E94" s="37" t="e">
        <f t="shared" si="9"/>
        <v>#NUM!</v>
      </c>
      <c r="F94" s="37">
        <f t="shared" si="10"/>
        <v>226.17</v>
      </c>
      <c r="G94" s="37" t="e">
        <f t="shared" si="8"/>
        <v>#NUM!</v>
      </c>
    </row>
    <row r="95" spans="1:7" x14ac:dyDescent="0.25">
      <c r="A95" s="36">
        <f t="shared" si="11"/>
        <v>46266</v>
      </c>
      <c r="B95" s="19">
        <v>81</v>
      </c>
      <c r="C95" s="8" t="e">
        <f t="shared" si="6"/>
        <v>#NUM!</v>
      </c>
      <c r="D95" s="37" t="e">
        <f t="shared" si="7"/>
        <v>#NUM!</v>
      </c>
      <c r="E95" s="37" t="e">
        <f t="shared" si="9"/>
        <v>#NUM!</v>
      </c>
      <c r="F95" s="37">
        <f t="shared" si="10"/>
        <v>226.17</v>
      </c>
      <c r="G95" s="37" t="e">
        <f t="shared" si="8"/>
        <v>#NUM!</v>
      </c>
    </row>
    <row r="96" spans="1:7" x14ac:dyDescent="0.25">
      <c r="A96" s="36">
        <f t="shared" si="11"/>
        <v>46296</v>
      </c>
      <c r="B96" s="19">
        <v>82</v>
      </c>
      <c r="C96" s="8" t="e">
        <f t="shared" si="6"/>
        <v>#NUM!</v>
      </c>
      <c r="D96" s="37" t="e">
        <f t="shared" si="7"/>
        <v>#NUM!</v>
      </c>
      <c r="E96" s="37" t="e">
        <f t="shared" si="9"/>
        <v>#NUM!</v>
      </c>
      <c r="F96" s="37">
        <f t="shared" si="10"/>
        <v>226.17</v>
      </c>
      <c r="G96" s="37" t="e">
        <f t="shared" si="8"/>
        <v>#NUM!</v>
      </c>
    </row>
    <row r="97" spans="1:7" x14ac:dyDescent="0.25">
      <c r="A97" s="36">
        <f t="shared" si="11"/>
        <v>46327</v>
      </c>
      <c r="B97" s="19">
        <v>83</v>
      </c>
      <c r="C97" s="8" t="e">
        <f t="shared" si="6"/>
        <v>#NUM!</v>
      </c>
      <c r="D97" s="37" t="e">
        <f t="shared" si="7"/>
        <v>#NUM!</v>
      </c>
      <c r="E97" s="37" t="e">
        <f t="shared" si="9"/>
        <v>#NUM!</v>
      </c>
      <c r="F97" s="37">
        <f t="shared" si="10"/>
        <v>226.17</v>
      </c>
      <c r="G97" s="37" t="e">
        <f t="shared" si="8"/>
        <v>#NUM!</v>
      </c>
    </row>
    <row r="98" spans="1:7" x14ac:dyDescent="0.25">
      <c r="A98" s="36">
        <f t="shared" si="11"/>
        <v>46357</v>
      </c>
      <c r="B98" s="19">
        <v>84</v>
      </c>
      <c r="C98" s="8" t="e">
        <f t="shared" si="6"/>
        <v>#NUM!</v>
      </c>
      <c r="D98" s="37" t="e">
        <f t="shared" si="7"/>
        <v>#NUM!</v>
      </c>
      <c r="E98" s="37" t="e">
        <f t="shared" si="9"/>
        <v>#NUM!</v>
      </c>
      <c r="F98" s="37">
        <f t="shared" si="10"/>
        <v>226.17</v>
      </c>
      <c r="G98" s="37" t="e">
        <f t="shared" si="8"/>
        <v>#NUM!</v>
      </c>
    </row>
    <row r="99" spans="1:7" x14ac:dyDescent="0.25">
      <c r="A99" s="36">
        <f t="shared" si="11"/>
        <v>46388</v>
      </c>
      <c r="B99" s="19">
        <v>85</v>
      </c>
      <c r="C99" s="8" t="e">
        <f t="shared" si="6"/>
        <v>#NUM!</v>
      </c>
      <c r="D99" s="37" t="e">
        <f t="shared" si="7"/>
        <v>#NUM!</v>
      </c>
      <c r="E99" s="37" t="e">
        <f t="shared" si="9"/>
        <v>#NUM!</v>
      </c>
      <c r="F99" s="37">
        <f t="shared" si="10"/>
        <v>226.17</v>
      </c>
      <c r="G99" s="37" t="e">
        <f t="shared" si="8"/>
        <v>#NUM!</v>
      </c>
    </row>
    <row r="100" spans="1:7" x14ac:dyDescent="0.25">
      <c r="A100" s="36">
        <f t="shared" si="11"/>
        <v>46419</v>
      </c>
      <c r="B100" s="19">
        <v>86</v>
      </c>
      <c r="C100" s="8" t="e">
        <f t="shared" si="6"/>
        <v>#NUM!</v>
      </c>
      <c r="D100" s="37" t="e">
        <f t="shared" si="7"/>
        <v>#NUM!</v>
      </c>
      <c r="E100" s="37" t="e">
        <f t="shared" si="9"/>
        <v>#NUM!</v>
      </c>
      <c r="F100" s="37">
        <f t="shared" si="10"/>
        <v>226.17</v>
      </c>
      <c r="G100" s="37" t="e">
        <f t="shared" si="8"/>
        <v>#NUM!</v>
      </c>
    </row>
    <row r="101" spans="1:7" x14ac:dyDescent="0.25">
      <c r="A101" s="36">
        <f t="shared" si="11"/>
        <v>46447</v>
      </c>
      <c r="B101" s="19">
        <v>87</v>
      </c>
      <c r="C101" s="8" t="e">
        <f t="shared" si="6"/>
        <v>#NUM!</v>
      </c>
      <c r="D101" s="37" t="e">
        <f t="shared" si="7"/>
        <v>#NUM!</v>
      </c>
      <c r="E101" s="37" t="e">
        <f t="shared" si="9"/>
        <v>#NUM!</v>
      </c>
      <c r="F101" s="37">
        <f t="shared" si="10"/>
        <v>226.17</v>
      </c>
      <c r="G101" s="37" t="e">
        <f t="shared" si="8"/>
        <v>#NUM!</v>
      </c>
    </row>
    <row r="102" spans="1:7" x14ac:dyDescent="0.25">
      <c r="A102" s="36">
        <f t="shared" si="11"/>
        <v>46478</v>
      </c>
      <c r="B102" s="19">
        <v>88</v>
      </c>
      <c r="C102" s="8" t="e">
        <f t="shared" si="6"/>
        <v>#NUM!</v>
      </c>
      <c r="D102" s="37" t="e">
        <f t="shared" si="7"/>
        <v>#NUM!</v>
      </c>
      <c r="E102" s="37" t="e">
        <f t="shared" si="9"/>
        <v>#NUM!</v>
      </c>
      <c r="F102" s="37">
        <f t="shared" si="10"/>
        <v>226.17</v>
      </c>
      <c r="G102" s="37" t="e">
        <f t="shared" si="8"/>
        <v>#NUM!</v>
      </c>
    </row>
    <row r="103" spans="1:7" x14ac:dyDescent="0.25">
      <c r="A103" s="36">
        <f t="shared" si="11"/>
        <v>46508</v>
      </c>
      <c r="B103" s="19">
        <v>89</v>
      </c>
      <c r="C103" s="8" t="e">
        <f t="shared" si="6"/>
        <v>#NUM!</v>
      </c>
      <c r="D103" s="37" t="e">
        <f t="shared" si="7"/>
        <v>#NUM!</v>
      </c>
      <c r="E103" s="37" t="e">
        <f t="shared" si="9"/>
        <v>#NUM!</v>
      </c>
      <c r="F103" s="37">
        <f t="shared" si="10"/>
        <v>226.17</v>
      </c>
      <c r="G103" s="37" t="e">
        <f t="shared" si="8"/>
        <v>#NUM!</v>
      </c>
    </row>
    <row r="104" spans="1:7" x14ac:dyDescent="0.25">
      <c r="A104" s="36">
        <f t="shared" si="11"/>
        <v>46539</v>
      </c>
      <c r="B104" s="19">
        <v>90</v>
      </c>
      <c r="C104" s="8" t="e">
        <f t="shared" si="6"/>
        <v>#NUM!</v>
      </c>
      <c r="D104" s="37" t="e">
        <f t="shared" si="7"/>
        <v>#NUM!</v>
      </c>
      <c r="E104" s="37" t="e">
        <f t="shared" si="9"/>
        <v>#NUM!</v>
      </c>
      <c r="F104" s="37">
        <f t="shared" si="10"/>
        <v>226.17</v>
      </c>
      <c r="G104" s="37" t="e">
        <f t="shared" si="8"/>
        <v>#NUM!</v>
      </c>
    </row>
    <row r="105" spans="1:7" x14ac:dyDescent="0.25">
      <c r="A105" s="36">
        <f t="shared" si="11"/>
        <v>46569</v>
      </c>
      <c r="B105" s="19">
        <v>91</v>
      </c>
      <c r="C105" s="8" t="e">
        <f t="shared" si="6"/>
        <v>#NUM!</v>
      </c>
      <c r="D105" s="37" t="e">
        <f t="shared" si="7"/>
        <v>#NUM!</v>
      </c>
      <c r="E105" s="37" t="e">
        <f t="shared" si="9"/>
        <v>#NUM!</v>
      </c>
      <c r="F105" s="37">
        <f t="shared" si="10"/>
        <v>226.17</v>
      </c>
      <c r="G105" s="37" t="e">
        <f t="shared" si="8"/>
        <v>#NUM!</v>
      </c>
    </row>
    <row r="106" spans="1:7" x14ac:dyDescent="0.25">
      <c r="A106" s="36">
        <f t="shared" si="11"/>
        <v>46600</v>
      </c>
      <c r="B106" s="19">
        <v>92</v>
      </c>
      <c r="C106" s="8" t="e">
        <f t="shared" si="6"/>
        <v>#NUM!</v>
      </c>
      <c r="D106" s="37" t="e">
        <f t="shared" si="7"/>
        <v>#NUM!</v>
      </c>
      <c r="E106" s="37" t="e">
        <f t="shared" si="9"/>
        <v>#NUM!</v>
      </c>
      <c r="F106" s="37">
        <f t="shared" si="10"/>
        <v>226.17</v>
      </c>
      <c r="G106" s="37" t="e">
        <f t="shared" si="8"/>
        <v>#NUM!</v>
      </c>
    </row>
    <row r="107" spans="1:7" x14ac:dyDescent="0.25">
      <c r="A107" s="36">
        <f t="shared" si="11"/>
        <v>46631</v>
      </c>
      <c r="B107" s="19">
        <v>93</v>
      </c>
      <c r="C107" s="8" t="e">
        <f t="shared" si="6"/>
        <v>#NUM!</v>
      </c>
      <c r="D107" s="37" t="e">
        <f t="shared" si="7"/>
        <v>#NUM!</v>
      </c>
      <c r="E107" s="37" t="e">
        <f t="shared" si="9"/>
        <v>#NUM!</v>
      </c>
      <c r="F107" s="37">
        <f t="shared" si="10"/>
        <v>226.17</v>
      </c>
      <c r="G107" s="37" t="e">
        <f t="shared" si="8"/>
        <v>#NUM!</v>
      </c>
    </row>
    <row r="108" spans="1:7" x14ac:dyDescent="0.25">
      <c r="A108" s="36">
        <f t="shared" si="11"/>
        <v>46661</v>
      </c>
      <c r="B108" s="19">
        <v>94</v>
      </c>
      <c r="C108" s="8" t="e">
        <f t="shared" si="6"/>
        <v>#NUM!</v>
      </c>
      <c r="D108" s="37" t="e">
        <f t="shared" si="7"/>
        <v>#NUM!</v>
      </c>
      <c r="E108" s="37" t="e">
        <f t="shared" si="9"/>
        <v>#NUM!</v>
      </c>
      <c r="F108" s="37">
        <f t="shared" si="10"/>
        <v>226.17</v>
      </c>
      <c r="G108" s="37" t="e">
        <f t="shared" si="8"/>
        <v>#NUM!</v>
      </c>
    </row>
    <row r="109" spans="1:7" x14ac:dyDescent="0.25">
      <c r="A109" s="36">
        <f t="shared" si="11"/>
        <v>46692</v>
      </c>
      <c r="B109" s="19">
        <v>95</v>
      </c>
      <c r="C109" s="8" t="e">
        <f t="shared" si="6"/>
        <v>#NUM!</v>
      </c>
      <c r="D109" s="37" t="e">
        <f t="shared" si="7"/>
        <v>#NUM!</v>
      </c>
      <c r="E109" s="37" t="e">
        <f t="shared" si="9"/>
        <v>#NUM!</v>
      </c>
      <c r="F109" s="37">
        <f t="shared" si="10"/>
        <v>226.17</v>
      </c>
      <c r="G109" s="37" t="e">
        <f t="shared" si="8"/>
        <v>#NUM!</v>
      </c>
    </row>
    <row r="110" spans="1:7" x14ac:dyDescent="0.25">
      <c r="A110" s="36">
        <f t="shared" si="11"/>
        <v>46722</v>
      </c>
      <c r="B110" s="19">
        <v>96</v>
      </c>
      <c r="C110" s="8" t="e">
        <f t="shared" si="6"/>
        <v>#NUM!</v>
      </c>
      <c r="D110" s="37" t="e">
        <f t="shared" si="7"/>
        <v>#NUM!</v>
      </c>
      <c r="E110" s="37" t="e">
        <f t="shared" si="9"/>
        <v>#NUM!</v>
      </c>
      <c r="F110" s="37">
        <f t="shared" si="10"/>
        <v>226.17</v>
      </c>
      <c r="G110" s="37" t="e">
        <f t="shared" si="8"/>
        <v>#NUM!</v>
      </c>
    </row>
    <row r="111" spans="1:7" x14ac:dyDescent="0.25">
      <c r="A111" s="36">
        <f t="shared" si="11"/>
        <v>46753</v>
      </c>
      <c r="B111" s="19">
        <v>97</v>
      </c>
      <c r="C111" s="8" t="e">
        <f t="shared" si="6"/>
        <v>#NUM!</v>
      </c>
      <c r="D111" s="37" t="e">
        <f t="shared" si="7"/>
        <v>#NUM!</v>
      </c>
      <c r="E111" s="37" t="e">
        <f t="shared" si="9"/>
        <v>#NUM!</v>
      </c>
      <c r="F111" s="37">
        <f t="shared" si="10"/>
        <v>226.17</v>
      </c>
      <c r="G111" s="37" t="e">
        <f t="shared" si="8"/>
        <v>#NUM!</v>
      </c>
    </row>
    <row r="112" spans="1:7" x14ac:dyDescent="0.25">
      <c r="A112" s="36">
        <f t="shared" si="11"/>
        <v>46784</v>
      </c>
      <c r="B112" s="19">
        <v>98</v>
      </c>
      <c r="C112" s="8" t="e">
        <f t="shared" si="6"/>
        <v>#NUM!</v>
      </c>
      <c r="D112" s="37" t="e">
        <f t="shared" si="7"/>
        <v>#NUM!</v>
      </c>
      <c r="E112" s="37" t="e">
        <f t="shared" si="9"/>
        <v>#NUM!</v>
      </c>
      <c r="F112" s="37">
        <f t="shared" si="10"/>
        <v>226.17</v>
      </c>
      <c r="G112" s="37" t="e">
        <f t="shared" si="8"/>
        <v>#NUM!</v>
      </c>
    </row>
    <row r="113" spans="1:7" x14ac:dyDescent="0.25">
      <c r="A113" s="36">
        <f t="shared" si="11"/>
        <v>46813</v>
      </c>
      <c r="B113" s="19">
        <v>99</v>
      </c>
      <c r="C113" s="8" t="e">
        <f t="shared" si="6"/>
        <v>#NUM!</v>
      </c>
      <c r="D113" s="37" t="e">
        <f t="shared" si="7"/>
        <v>#NUM!</v>
      </c>
      <c r="E113" s="37" t="e">
        <f t="shared" si="9"/>
        <v>#NUM!</v>
      </c>
      <c r="F113" s="37">
        <f t="shared" si="10"/>
        <v>226.17</v>
      </c>
      <c r="G113" s="37" t="e">
        <f t="shared" si="8"/>
        <v>#NUM!</v>
      </c>
    </row>
    <row r="114" spans="1:7" x14ac:dyDescent="0.25">
      <c r="A114" s="36">
        <f t="shared" si="11"/>
        <v>46844</v>
      </c>
      <c r="B114" s="19">
        <v>100</v>
      </c>
      <c r="C114" s="8" t="e">
        <f t="shared" si="6"/>
        <v>#NUM!</v>
      </c>
      <c r="D114" s="37" t="e">
        <f t="shared" si="7"/>
        <v>#NUM!</v>
      </c>
      <c r="E114" s="37" t="e">
        <f t="shared" si="9"/>
        <v>#NUM!</v>
      </c>
      <c r="F114" s="37">
        <f t="shared" si="10"/>
        <v>226.17</v>
      </c>
      <c r="G114" s="37" t="e">
        <f t="shared" si="8"/>
        <v>#NUM!</v>
      </c>
    </row>
    <row r="115" spans="1:7" x14ac:dyDescent="0.25">
      <c r="A115" s="36">
        <f t="shared" si="11"/>
        <v>46874</v>
      </c>
      <c r="B115" s="19">
        <v>101</v>
      </c>
      <c r="C115" s="8" t="e">
        <f t="shared" si="6"/>
        <v>#NUM!</v>
      </c>
      <c r="D115" s="37" t="e">
        <f t="shared" si="7"/>
        <v>#NUM!</v>
      </c>
      <c r="E115" s="37" t="e">
        <f t="shared" si="9"/>
        <v>#NUM!</v>
      </c>
      <c r="F115" s="37">
        <f t="shared" si="10"/>
        <v>226.17</v>
      </c>
      <c r="G115" s="37" t="e">
        <f t="shared" si="8"/>
        <v>#NUM!</v>
      </c>
    </row>
    <row r="116" spans="1:7" x14ac:dyDescent="0.25">
      <c r="A116" s="36">
        <f t="shared" si="11"/>
        <v>46905</v>
      </c>
      <c r="B116" s="19">
        <v>102</v>
      </c>
      <c r="C116" s="8" t="e">
        <f t="shared" si="6"/>
        <v>#NUM!</v>
      </c>
      <c r="D116" s="37" t="e">
        <f t="shared" si="7"/>
        <v>#NUM!</v>
      </c>
      <c r="E116" s="37" t="e">
        <f t="shared" si="9"/>
        <v>#NUM!</v>
      </c>
      <c r="F116" s="37">
        <f t="shared" si="10"/>
        <v>226.17</v>
      </c>
      <c r="G116" s="37" t="e">
        <f t="shared" si="8"/>
        <v>#NUM!</v>
      </c>
    </row>
    <row r="117" spans="1:7" x14ac:dyDescent="0.25">
      <c r="A117" s="36">
        <f t="shared" si="11"/>
        <v>46935</v>
      </c>
      <c r="B117" s="19">
        <v>103</v>
      </c>
      <c r="C117" s="8" t="e">
        <f t="shared" si="6"/>
        <v>#NUM!</v>
      </c>
      <c r="D117" s="37" t="e">
        <f t="shared" si="7"/>
        <v>#NUM!</v>
      </c>
      <c r="E117" s="37" t="e">
        <f t="shared" si="9"/>
        <v>#NUM!</v>
      </c>
      <c r="F117" s="37">
        <f t="shared" si="10"/>
        <v>226.17</v>
      </c>
      <c r="G117" s="37" t="e">
        <f t="shared" si="8"/>
        <v>#NUM!</v>
      </c>
    </row>
    <row r="118" spans="1:7" x14ac:dyDescent="0.25">
      <c r="A118" s="36">
        <f t="shared" si="11"/>
        <v>46966</v>
      </c>
      <c r="B118" s="19">
        <v>104</v>
      </c>
      <c r="C118" s="8" t="e">
        <f t="shared" si="6"/>
        <v>#NUM!</v>
      </c>
      <c r="D118" s="37" t="e">
        <f t="shared" si="7"/>
        <v>#NUM!</v>
      </c>
      <c r="E118" s="37" t="e">
        <f t="shared" si="9"/>
        <v>#NUM!</v>
      </c>
      <c r="F118" s="37">
        <f t="shared" si="10"/>
        <v>226.17</v>
      </c>
      <c r="G118" s="37" t="e">
        <f t="shared" si="8"/>
        <v>#NUM!</v>
      </c>
    </row>
    <row r="119" spans="1:7" x14ac:dyDescent="0.25">
      <c r="A119" s="36">
        <f t="shared" si="11"/>
        <v>46997</v>
      </c>
      <c r="B119" s="19">
        <v>105</v>
      </c>
      <c r="C119" s="8" t="e">
        <f t="shared" si="6"/>
        <v>#NUM!</v>
      </c>
      <c r="D119" s="37" t="e">
        <f t="shared" si="7"/>
        <v>#NUM!</v>
      </c>
      <c r="E119" s="37" t="e">
        <f t="shared" si="9"/>
        <v>#NUM!</v>
      </c>
      <c r="F119" s="37">
        <f t="shared" si="10"/>
        <v>226.17</v>
      </c>
      <c r="G119" s="37" t="e">
        <f t="shared" si="8"/>
        <v>#NUM!</v>
      </c>
    </row>
    <row r="120" spans="1:7" x14ac:dyDescent="0.25">
      <c r="A120" s="36">
        <f t="shared" si="11"/>
        <v>47027</v>
      </c>
      <c r="B120" s="19">
        <v>106</v>
      </c>
      <c r="C120" s="8" t="e">
        <f t="shared" si="6"/>
        <v>#NUM!</v>
      </c>
      <c r="D120" s="37" t="e">
        <f t="shared" si="7"/>
        <v>#NUM!</v>
      </c>
      <c r="E120" s="37" t="e">
        <f t="shared" si="9"/>
        <v>#NUM!</v>
      </c>
      <c r="F120" s="37">
        <f t="shared" si="10"/>
        <v>226.17</v>
      </c>
      <c r="G120" s="37" t="e">
        <f t="shared" si="8"/>
        <v>#NUM!</v>
      </c>
    </row>
    <row r="121" spans="1:7" x14ac:dyDescent="0.25">
      <c r="A121" s="36">
        <f t="shared" si="11"/>
        <v>47058</v>
      </c>
      <c r="B121" s="19">
        <v>107</v>
      </c>
      <c r="C121" s="8" t="e">
        <f t="shared" si="6"/>
        <v>#NUM!</v>
      </c>
      <c r="D121" s="37" t="e">
        <f t="shared" si="7"/>
        <v>#NUM!</v>
      </c>
      <c r="E121" s="37" t="e">
        <f t="shared" si="9"/>
        <v>#NUM!</v>
      </c>
      <c r="F121" s="37">
        <f t="shared" si="10"/>
        <v>226.17</v>
      </c>
      <c r="G121" s="37" t="e">
        <f t="shared" si="8"/>
        <v>#NUM!</v>
      </c>
    </row>
    <row r="122" spans="1:7" x14ac:dyDescent="0.25">
      <c r="A122" s="36">
        <f t="shared" si="11"/>
        <v>47088</v>
      </c>
      <c r="B122" s="19">
        <v>108</v>
      </c>
      <c r="C122" s="8" t="e">
        <f t="shared" si="6"/>
        <v>#NUM!</v>
      </c>
      <c r="D122" s="37" t="e">
        <f t="shared" si="7"/>
        <v>#NUM!</v>
      </c>
      <c r="E122" s="37" t="e">
        <f t="shared" si="9"/>
        <v>#NUM!</v>
      </c>
      <c r="F122" s="37">
        <f t="shared" si="10"/>
        <v>226.17</v>
      </c>
      <c r="G122" s="37" t="e">
        <f t="shared" si="8"/>
        <v>#NUM!</v>
      </c>
    </row>
    <row r="123" spans="1:7" x14ac:dyDescent="0.25">
      <c r="A123" s="36">
        <f t="shared" si="11"/>
        <v>47119</v>
      </c>
      <c r="B123" s="19">
        <v>109</v>
      </c>
      <c r="C123" s="8" t="e">
        <f t="shared" si="6"/>
        <v>#NUM!</v>
      </c>
      <c r="D123" s="37" t="e">
        <f t="shared" si="7"/>
        <v>#NUM!</v>
      </c>
      <c r="E123" s="37" t="e">
        <f t="shared" si="9"/>
        <v>#NUM!</v>
      </c>
      <c r="F123" s="37">
        <f t="shared" si="10"/>
        <v>226.17</v>
      </c>
      <c r="G123" s="37" t="e">
        <f t="shared" si="8"/>
        <v>#NUM!</v>
      </c>
    </row>
    <row r="124" spans="1:7" x14ac:dyDescent="0.25">
      <c r="A124" s="36">
        <f t="shared" si="11"/>
        <v>47150</v>
      </c>
      <c r="B124" s="19">
        <v>110</v>
      </c>
      <c r="C124" s="8" t="e">
        <f t="shared" si="6"/>
        <v>#NUM!</v>
      </c>
      <c r="D124" s="37" t="e">
        <f t="shared" si="7"/>
        <v>#NUM!</v>
      </c>
      <c r="E124" s="37" t="e">
        <f t="shared" si="9"/>
        <v>#NUM!</v>
      </c>
      <c r="F124" s="37">
        <f t="shared" si="10"/>
        <v>226.17</v>
      </c>
      <c r="G124" s="37" t="e">
        <f t="shared" si="8"/>
        <v>#NUM!</v>
      </c>
    </row>
    <row r="125" spans="1:7" x14ac:dyDescent="0.25">
      <c r="A125" s="36">
        <f t="shared" si="11"/>
        <v>47178</v>
      </c>
      <c r="B125" s="19">
        <v>111</v>
      </c>
      <c r="C125" s="8" t="e">
        <f t="shared" si="6"/>
        <v>#NUM!</v>
      </c>
      <c r="D125" s="37" t="e">
        <f t="shared" si="7"/>
        <v>#NUM!</v>
      </c>
      <c r="E125" s="37" t="e">
        <f t="shared" si="9"/>
        <v>#NUM!</v>
      </c>
      <c r="F125" s="37">
        <f t="shared" si="10"/>
        <v>226.17</v>
      </c>
      <c r="G125" s="37" t="e">
        <f t="shared" si="8"/>
        <v>#NUM!</v>
      </c>
    </row>
    <row r="126" spans="1:7" x14ac:dyDescent="0.25">
      <c r="A126" s="36">
        <f t="shared" si="11"/>
        <v>47209</v>
      </c>
      <c r="B126" s="19">
        <v>112</v>
      </c>
      <c r="C126" s="8" t="e">
        <f t="shared" si="6"/>
        <v>#NUM!</v>
      </c>
      <c r="D126" s="37" t="e">
        <f t="shared" si="7"/>
        <v>#NUM!</v>
      </c>
      <c r="E126" s="37" t="e">
        <f t="shared" si="9"/>
        <v>#NUM!</v>
      </c>
      <c r="F126" s="37">
        <f t="shared" si="10"/>
        <v>226.17</v>
      </c>
      <c r="G126" s="37" t="e">
        <f t="shared" si="8"/>
        <v>#NUM!</v>
      </c>
    </row>
    <row r="127" spans="1:7" x14ac:dyDescent="0.25">
      <c r="A127" s="36">
        <f t="shared" si="11"/>
        <v>47239</v>
      </c>
      <c r="B127" s="19">
        <v>113</v>
      </c>
      <c r="C127" s="8" t="e">
        <f t="shared" si="6"/>
        <v>#NUM!</v>
      </c>
      <c r="D127" s="37" t="e">
        <f t="shared" si="7"/>
        <v>#NUM!</v>
      </c>
      <c r="E127" s="37" t="e">
        <f t="shared" si="9"/>
        <v>#NUM!</v>
      </c>
      <c r="F127" s="37">
        <f t="shared" si="10"/>
        <v>226.17</v>
      </c>
      <c r="G127" s="37" t="e">
        <f t="shared" si="8"/>
        <v>#NUM!</v>
      </c>
    </row>
    <row r="128" spans="1:7" x14ac:dyDescent="0.25">
      <c r="A128" s="36">
        <f t="shared" si="11"/>
        <v>47270</v>
      </c>
      <c r="B128" s="19">
        <v>114</v>
      </c>
      <c r="C128" s="8" t="e">
        <f t="shared" si="6"/>
        <v>#NUM!</v>
      </c>
      <c r="D128" s="37" t="e">
        <f t="shared" si="7"/>
        <v>#NUM!</v>
      </c>
      <c r="E128" s="37" t="e">
        <f t="shared" si="9"/>
        <v>#NUM!</v>
      </c>
      <c r="F128" s="37">
        <f t="shared" si="10"/>
        <v>226.17</v>
      </c>
      <c r="G128" s="37" t="e">
        <f t="shared" si="8"/>
        <v>#NUM!</v>
      </c>
    </row>
    <row r="129" spans="1:7" x14ac:dyDescent="0.25">
      <c r="A129" s="36">
        <f t="shared" si="11"/>
        <v>47300</v>
      </c>
      <c r="B129" s="19">
        <v>115</v>
      </c>
      <c r="C129" s="8" t="e">
        <f t="shared" si="6"/>
        <v>#NUM!</v>
      </c>
      <c r="D129" s="37" t="e">
        <f t="shared" si="7"/>
        <v>#NUM!</v>
      </c>
      <c r="E129" s="37" t="e">
        <f t="shared" si="9"/>
        <v>#NUM!</v>
      </c>
      <c r="F129" s="37">
        <f t="shared" si="10"/>
        <v>226.17</v>
      </c>
      <c r="G129" s="37" t="e">
        <f t="shared" si="8"/>
        <v>#NUM!</v>
      </c>
    </row>
    <row r="130" spans="1:7" x14ac:dyDescent="0.25">
      <c r="A130" s="36">
        <f t="shared" si="11"/>
        <v>47331</v>
      </c>
      <c r="B130" s="19">
        <v>116</v>
      </c>
      <c r="C130" s="8" t="e">
        <f t="shared" si="6"/>
        <v>#NUM!</v>
      </c>
      <c r="D130" s="37" t="e">
        <f t="shared" si="7"/>
        <v>#NUM!</v>
      </c>
      <c r="E130" s="37" t="e">
        <f t="shared" si="9"/>
        <v>#NUM!</v>
      </c>
      <c r="F130" s="37">
        <f t="shared" si="10"/>
        <v>226.17</v>
      </c>
      <c r="G130" s="37" t="e">
        <f t="shared" si="8"/>
        <v>#NUM!</v>
      </c>
    </row>
    <row r="131" spans="1:7" x14ac:dyDescent="0.25">
      <c r="A131" s="36">
        <f t="shared" si="11"/>
        <v>47362</v>
      </c>
      <c r="B131" s="19">
        <v>117</v>
      </c>
      <c r="C131" s="8" t="e">
        <f t="shared" si="6"/>
        <v>#NUM!</v>
      </c>
      <c r="D131" s="37" t="e">
        <f t="shared" si="7"/>
        <v>#NUM!</v>
      </c>
      <c r="E131" s="37" t="e">
        <f t="shared" si="9"/>
        <v>#NUM!</v>
      </c>
      <c r="F131" s="37">
        <f t="shared" si="10"/>
        <v>226.17</v>
      </c>
      <c r="G131" s="37" t="e">
        <f t="shared" si="8"/>
        <v>#NUM!</v>
      </c>
    </row>
    <row r="132" spans="1:7" x14ac:dyDescent="0.25">
      <c r="A132" s="36">
        <f t="shared" si="11"/>
        <v>47392</v>
      </c>
      <c r="B132" s="19">
        <v>118</v>
      </c>
      <c r="C132" s="8" t="e">
        <f t="shared" si="6"/>
        <v>#NUM!</v>
      </c>
      <c r="D132" s="37" t="e">
        <f t="shared" si="7"/>
        <v>#NUM!</v>
      </c>
      <c r="E132" s="37" t="e">
        <f t="shared" si="9"/>
        <v>#NUM!</v>
      </c>
      <c r="F132" s="37">
        <f t="shared" si="10"/>
        <v>226.17</v>
      </c>
      <c r="G132" s="37" t="e">
        <f t="shared" si="8"/>
        <v>#NUM!</v>
      </c>
    </row>
    <row r="133" spans="1:7" x14ac:dyDescent="0.25">
      <c r="A133" s="36">
        <f t="shared" si="11"/>
        <v>47423</v>
      </c>
      <c r="B133" s="19">
        <v>119</v>
      </c>
      <c r="C133" s="8" t="e">
        <f t="shared" si="6"/>
        <v>#NUM!</v>
      </c>
      <c r="D133" s="37" t="e">
        <f t="shared" si="7"/>
        <v>#NUM!</v>
      </c>
      <c r="E133" s="37" t="e">
        <f t="shared" si="9"/>
        <v>#NUM!</v>
      </c>
      <c r="F133" s="37">
        <f t="shared" si="10"/>
        <v>226.17</v>
      </c>
      <c r="G133" s="37" t="e">
        <f t="shared" si="8"/>
        <v>#NUM!</v>
      </c>
    </row>
    <row r="134" spans="1:7" x14ac:dyDescent="0.25">
      <c r="A134" s="36">
        <f t="shared" si="11"/>
        <v>47453</v>
      </c>
      <c r="B134" s="19">
        <v>120</v>
      </c>
      <c r="C134" s="8" t="e">
        <f t="shared" si="6"/>
        <v>#NUM!</v>
      </c>
      <c r="D134" s="37" t="e">
        <f t="shared" si="7"/>
        <v>#NUM!</v>
      </c>
      <c r="E134" s="37" t="e">
        <f t="shared" si="9"/>
        <v>#NUM!</v>
      </c>
      <c r="F134" s="37">
        <f t="shared" si="10"/>
        <v>226.17</v>
      </c>
      <c r="G134" s="37" t="e">
        <f t="shared" si="8"/>
        <v>#NUM!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134"/>
  <sheetViews>
    <sheetView workbookViewId="0"/>
  </sheetViews>
  <sheetFormatPr defaultRowHeight="15" x14ac:dyDescent="0.25"/>
  <cols>
    <col min="1" max="1" width="9.140625" style="3" customWidth="1"/>
    <col min="2" max="2" width="7.85546875" style="3" customWidth="1"/>
    <col min="3" max="3" width="14.7109375" style="3" customWidth="1"/>
    <col min="4" max="4" width="14.28515625" style="3" customWidth="1"/>
    <col min="5" max="7" width="14.7109375" style="3" customWidth="1"/>
    <col min="8" max="16384" width="9.140625" style="3"/>
  </cols>
  <sheetData>
    <row r="1" spans="1:13" x14ac:dyDescent="0.25">
      <c r="A1" s="1"/>
      <c r="B1" s="1"/>
      <c r="C1" s="1"/>
      <c r="D1" s="1"/>
      <c r="E1" s="1"/>
      <c r="F1" s="1"/>
      <c r="G1" s="2"/>
    </row>
    <row r="2" spans="1:13" x14ac:dyDescent="0.25">
      <c r="A2" s="1"/>
      <c r="B2" s="1"/>
      <c r="C2" s="1"/>
      <c r="D2" s="1"/>
      <c r="E2" s="1"/>
      <c r="F2" s="4"/>
      <c r="G2" s="5"/>
    </row>
    <row r="3" spans="1:13" x14ac:dyDescent="0.25">
      <c r="A3" s="1"/>
      <c r="B3" s="1"/>
      <c r="C3" s="1"/>
      <c r="D3" s="1"/>
      <c r="E3" s="1"/>
      <c r="F3" s="4"/>
      <c r="G3" s="5"/>
    </row>
    <row r="4" spans="1:13" ht="21" x14ac:dyDescent="0.35">
      <c r="A4" s="1"/>
      <c r="B4" s="6" t="s">
        <v>47</v>
      </c>
      <c r="C4" s="1"/>
      <c r="D4" s="1"/>
      <c r="E4" s="7"/>
      <c r="F4" s="8"/>
      <c r="G4" s="6"/>
      <c r="K4" s="9"/>
      <c r="L4" s="10"/>
    </row>
    <row r="5" spans="1:13" x14ac:dyDescent="0.25">
      <c r="A5" s="1"/>
      <c r="B5" s="1"/>
      <c r="C5" s="1"/>
      <c r="D5" s="1"/>
      <c r="E5" s="1"/>
      <c r="F5" s="8"/>
      <c r="G5" s="1"/>
      <c r="K5" s="11"/>
      <c r="L5" s="10"/>
    </row>
    <row r="6" spans="1:13" x14ac:dyDescent="0.25">
      <c r="A6" s="1"/>
      <c r="B6" s="12" t="s">
        <v>0</v>
      </c>
      <c r="C6" s="13"/>
      <c r="D6" s="14"/>
      <c r="E6" s="15">
        <v>43831</v>
      </c>
      <c r="F6" s="16"/>
      <c r="G6" s="1"/>
      <c r="K6" s="17"/>
      <c r="L6" s="17"/>
    </row>
    <row r="7" spans="1:13" x14ac:dyDescent="0.25">
      <c r="A7" s="1"/>
      <c r="B7" s="18" t="s">
        <v>1</v>
      </c>
      <c r="C7" s="19"/>
      <c r="E7" s="20">
        <v>60</v>
      </c>
      <c r="F7" s="21" t="s">
        <v>2</v>
      </c>
      <c r="G7" s="1"/>
      <c r="K7" s="22"/>
      <c r="L7" s="22"/>
    </row>
    <row r="8" spans="1:13" x14ac:dyDescent="0.25">
      <c r="A8" s="1"/>
      <c r="B8" s="18" t="s">
        <v>3</v>
      </c>
      <c r="C8" s="19"/>
      <c r="D8" s="23">
        <f>E6-1</f>
        <v>43830</v>
      </c>
      <c r="E8" s="24">
        <v>17440.41450777202</v>
      </c>
      <c r="F8" s="21" t="s">
        <v>4</v>
      </c>
      <c r="G8" s="1"/>
      <c r="K8" s="22"/>
      <c r="L8" s="22"/>
    </row>
    <row r="9" spans="1:13" x14ac:dyDescent="0.25">
      <c r="A9" s="1"/>
      <c r="B9" s="18" t="s">
        <v>5</v>
      </c>
      <c r="C9" s="19"/>
      <c r="D9" s="23">
        <f>EDATE(D8,E7)</f>
        <v>45657</v>
      </c>
      <c r="E9" s="24">
        <v>0</v>
      </c>
      <c r="F9" s="21" t="s">
        <v>4</v>
      </c>
      <c r="G9" s="25"/>
      <c r="K9" s="22"/>
      <c r="L9" s="22"/>
    </row>
    <row r="10" spans="1:13" x14ac:dyDescent="0.25">
      <c r="A10" s="1"/>
      <c r="B10" s="18" t="s">
        <v>6</v>
      </c>
      <c r="C10" s="19"/>
      <c r="E10" s="26">
        <v>1</v>
      </c>
      <c r="F10" s="21"/>
      <c r="G10" s="1"/>
      <c r="K10" s="27"/>
      <c r="L10" s="27"/>
    </row>
    <row r="11" spans="1:13" x14ac:dyDescent="0.25">
      <c r="A11" s="1"/>
      <c r="B11" s="28" t="s">
        <v>14</v>
      </c>
      <c r="C11" s="29"/>
      <c r="D11" s="30"/>
      <c r="E11" s="31">
        <v>3.9E-2</v>
      </c>
      <c r="F11" s="32"/>
      <c r="G11" s="33"/>
      <c r="K11" s="22"/>
      <c r="L11" s="22"/>
      <c r="M11" s="27"/>
    </row>
    <row r="12" spans="1:13" x14ac:dyDescent="0.25">
      <c r="A12" s="1"/>
      <c r="B12" s="20"/>
      <c r="C12" s="19"/>
      <c r="E12" s="34"/>
      <c r="F12" s="20"/>
      <c r="G12" s="33"/>
      <c r="K12" s="22"/>
      <c r="L12" s="22"/>
      <c r="M12" s="27"/>
    </row>
    <row r="13" spans="1:13" x14ac:dyDescent="0.25">
      <c r="K13" s="22"/>
      <c r="L13" s="22"/>
      <c r="M13" s="27"/>
    </row>
    <row r="14" spans="1:13" ht="15.75" thickBot="1" x14ac:dyDescent="0.3">
      <c r="A14" s="35" t="s">
        <v>7</v>
      </c>
      <c r="B14" s="35" t="s">
        <v>8</v>
      </c>
      <c r="C14" s="35" t="s">
        <v>9</v>
      </c>
      <c r="D14" s="35" t="s">
        <v>10</v>
      </c>
      <c r="E14" s="35" t="s">
        <v>11</v>
      </c>
      <c r="F14" s="35" t="s">
        <v>12</v>
      </c>
      <c r="G14" s="35" t="s">
        <v>13</v>
      </c>
      <c r="K14" s="22"/>
      <c r="L14" s="22"/>
      <c r="M14" s="27"/>
    </row>
    <row r="15" spans="1:13" x14ac:dyDescent="0.25">
      <c r="A15" s="36">
        <f>E6</f>
        <v>43831</v>
      </c>
      <c r="B15" s="19">
        <v>1</v>
      </c>
      <c r="C15" s="8">
        <f>E8</f>
        <v>17440.41450777202</v>
      </c>
      <c r="D15" s="37">
        <f>ROUND(C15*$E$11/12,2)</f>
        <v>56.68</v>
      </c>
      <c r="E15" s="37">
        <f>PPMT($E$11/12,B15,$E$7,-$E$8,$E$9,0)</f>
        <v>263.72398868935272</v>
      </c>
      <c r="F15" s="37">
        <f>ROUND(PMT($E$11/12,E7,-E8,E9),2)</f>
        <v>320.41000000000003</v>
      </c>
      <c r="G15" s="37">
        <f>C15-E15</f>
        <v>17176.690519082669</v>
      </c>
      <c r="K15" s="22"/>
      <c r="L15" s="22"/>
      <c r="M15" s="27"/>
    </row>
    <row r="16" spans="1:13" x14ac:dyDescent="0.25">
      <c r="A16" s="36">
        <f>EDATE(A15,1)</f>
        <v>43862</v>
      </c>
      <c r="B16" s="19">
        <v>2</v>
      </c>
      <c r="C16" s="8">
        <f>G15</f>
        <v>17176.690519082669</v>
      </c>
      <c r="D16" s="37">
        <f t="shared" ref="D16:D73" si="0">ROUND(C16*$E$11/12,2)</f>
        <v>55.82</v>
      </c>
      <c r="E16" s="37">
        <f t="shared" ref="E16:E79" si="1">PPMT($E$11/12,B16,$E$7,-$E$8,$E$9,0)</f>
        <v>264.5810916525931</v>
      </c>
      <c r="F16" s="37">
        <f>F15</f>
        <v>320.41000000000003</v>
      </c>
      <c r="G16" s="37">
        <f t="shared" ref="G16:G73" si="2">C16-E16</f>
        <v>16912.109427430078</v>
      </c>
      <c r="K16" s="22"/>
      <c r="L16" s="22"/>
      <c r="M16" s="27"/>
    </row>
    <row r="17" spans="1:13" x14ac:dyDescent="0.25">
      <c r="A17" s="36">
        <f>EDATE(A16,1)</f>
        <v>43891</v>
      </c>
      <c r="B17" s="19">
        <v>3</v>
      </c>
      <c r="C17" s="8">
        <f>G16</f>
        <v>16912.109427430078</v>
      </c>
      <c r="D17" s="37">
        <f t="shared" si="0"/>
        <v>54.96</v>
      </c>
      <c r="E17" s="37">
        <f t="shared" si="1"/>
        <v>265.44098020046408</v>
      </c>
      <c r="F17" s="37">
        <f t="shared" ref="F17:F80" si="3">F16</f>
        <v>320.41000000000003</v>
      </c>
      <c r="G17" s="37">
        <f t="shared" si="2"/>
        <v>16646.668447229615</v>
      </c>
      <c r="K17" s="22"/>
      <c r="L17" s="22"/>
      <c r="M17" s="27"/>
    </row>
    <row r="18" spans="1:13" x14ac:dyDescent="0.25">
      <c r="A18" s="36">
        <f t="shared" ref="A18:A81" si="4">EDATE(A17,1)</f>
        <v>43922</v>
      </c>
      <c r="B18" s="19">
        <v>4</v>
      </c>
      <c r="C18" s="8">
        <f t="shared" ref="C18:C73" si="5">G17</f>
        <v>16646.668447229615</v>
      </c>
      <c r="D18" s="37">
        <f t="shared" si="0"/>
        <v>54.1</v>
      </c>
      <c r="E18" s="37">
        <f t="shared" si="1"/>
        <v>266.3036633861156</v>
      </c>
      <c r="F18" s="37">
        <f t="shared" si="3"/>
        <v>320.41000000000003</v>
      </c>
      <c r="G18" s="37">
        <f t="shared" si="2"/>
        <v>16380.364783843499</v>
      </c>
      <c r="K18" s="22"/>
      <c r="L18" s="22"/>
      <c r="M18" s="27"/>
    </row>
    <row r="19" spans="1:13" x14ac:dyDescent="0.25">
      <c r="A19" s="36">
        <f t="shared" si="4"/>
        <v>43952</v>
      </c>
      <c r="B19" s="19">
        <v>5</v>
      </c>
      <c r="C19" s="8">
        <f t="shared" si="5"/>
        <v>16380.364783843499</v>
      </c>
      <c r="D19" s="37">
        <f t="shared" si="0"/>
        <v>53.24</v>
      </c>
      <c r="E19" s="37">
        <f t="shared" si="1"/>
        <v>267.16915029212043</v>
      </c>
      <c r="F19" s="37">
        <f t="shared" si="3"/>
        <v>320.41000000000003</v>
      </c>
      <c r="G19" s="37">
        <f t="shared" si="2"/>
        <v>16113.195633551379</v>
      </c>
      <c r="K19" s="22"/>
      <c r="L19" s="22"/>
      <c r="M19" s="27"/>
    </row>
    <row r="20" spans="1:13" x14ac:dyDescent="0.25">
      <c r="A20" s="36">
        <f t="shared" si="4"/>
        <v>43983</v>
      </c>
      <c r="B20" s="19">
        <v>6</v>
      </c>
      <c r="C20" s="8">
        <f t="shared" si="5"/>
        <v>16113.195633551379</v>
      </c>
      <c r="D20" s="37">
        <f t="shared" si="0"/>
        <v>52.37</v>
      </c>
      <c r="E20" s="37">
        <f t="shared" si="1"/>
        <v>268.0374500305698</v>
      </c>
      <c r="F20" s="37">
        <f t="shared" si="3"/>
        <v>320.41000000000003</v>
      </c>
      <c r="G20" s="37">
        <f t="shared" si="2"/>
        <v>15845.158183520809</v>
      </c>
      <c r="K20" s="22"/>
      <c r="L20" s="22"/>
      <c r="M20" s="27"/>
    </row>
    <row r="21" spans="1:13" x14ac:dyDescent="0.25">
      <c r="A21" s="36">
        <f t="shared" si="4"/>
        <v>44013</v>
      </c>
      <c r="B21" s="19">
        <v>7</v>
      </c>
      <c r="C21" s="8">
        <f t="shared" si="5"/>
        <v>15845.158183520809</v>
      </c>
      <c r="D21" s="37">
        <f t="shared" si="0"/>
        <v>51.5</v>
      </c>
      <c r="E21" s="37">
        <f t="shared" si="1"/>
        <v>268.90857174316915</v>
      </c>
      <c r="F21" s="37">
        <f t="shared" si="3"/>
        <v>320.41000000000003</v>
      </c>
      <c r="G21" s="37">
        <f t="shared" si="2"/>
        <v>15576.249611777639</v>
      </c>
      <c r="K21" s="22"/>
      <c r="L21" s="22"/>
      <c r="M21" s="27"/>
    </row>
    <row r="22" spans="1:13" x14ac:dyDescent="0.25">
      <c r="A22" s="36">
        <f>EDATE(A21,1)</f>
        <v>44044</v>
      </c>
      <c r="B22" s="19">
        <v>8</v>
      </c>
      <c r="C22" s="8">
        <f t="shared" si="5"/>
        <v>15576.249611777639</v>
      </c>
      <c r="D22" s="37">
        <f t="shared" si="0"/>
        <v>50.62</v>
      </c>
      <c r="E22" s="37">
        <f t="shared" si="1"/>
        <v>269.7825246013345</v>
      </c>
      <c r="F22" s="37">
        <f t="shared" si="3"/>
        <v>320.41000000000003</v>
      </c>
      <c r="G22" s="37">
        <f t="shared" si="2"/>
        <v>15306.467087176305</v>
      </c>
      <c r="K22" s="22"/>
      <c r="L22" s="22"/>
      <c r="M22" s="27"/>
    </row>
    <row r="23" spans="1:13" x14ac:dyDescent="0.25">
      <c r="A23" s="36">
        <f t="shared" si="4"/>
        <v>44075</v>
      </c>
      <c r="B23" s="19">
        <v>9</v>
      </c>
      <c r="C23" s="8">
        <f t="shared" si="5"/>
        <v>15306.467087176305</v>
      </c>
      <c r="D23" s="37">
        <f t="shared" si="0"/>
        <v>49.75</v>
      </c>
      <c r="E23" s="37">
        <f t="shared" si="1"/>
        <v>270.65931780628881</v>
      </c>
      <c r="F23" s="37">
        <f t="shared" si="3"/>
        <v>320.41000000000003</v>
      </c>
      <c r="G23" s="37">
        <f t="shared" si="2"/>
        <v>15035.807769370016</v>
      </c>
      <c r="K23" s="22"/>
      <c r="L23" s="22"/>
      <c r="M23" s="27"/>
    </row>
    <row r="24" spans="1:13" x14ac:dyDescent="0.25">
      <c r="A24" s="36">
        <f t="shared" si="4"/>
        <v>44105</v>
      </c>
      <c r="B24" s="19">
        <v>10</v>
      </c>
      <c r="C24" s="8">
        <f t="shared" si="5"/>
        <v>15035.807769370016</v>
      </c>
      <c r="D24" s="37">
        <f t="shared" si="0"/>
        <v>48.87</v>
      </c>
      <c r="E24" s="37">
        <f t="shared" si="1"/>
        <v>271.53896058915922</v>
      </c>
      <c r="F24" s="37">
        <f t="shared" si="3"/>
        <v>320.41000000000003</v>
      </c>
      <c r="G24" s="37">
        <f t="shared" si="2"/>
        <v>14764.268808780856</v>
      </c>
      <c r="K24" s="22"/>
      <c r="L24" s="22"/>
      <c r="M24" s="27"/>
    </row>
    <row r="25" spans="1:13" x14ac:dyDescent="0.25">
      <c r="A25" s="36">
        <f t="shared" si="4"/>
        <v>44136</v>
      </c>
      <c r="B25" s="19">
        <v>11</v>
      </c>
      <c r="C25" s="8">
        <f t="shared" si="5"/>
        <v>14764.268808780856</v>
      </c>
      <c r="D25" s="37">
        <f t="shared" si="0"/>
        <v>47.98</v>
      </c>
      <c r="E25" s="37">
        <f t="shared" si="1"/>
        <v>272.42146221107396</v>
      </c>
      <c r="F25" s="37">
        <f t="shared" si="3"/>
        <v>320.41000000000003</v>
      </c>
      <c r="G25" s="37">
        <f t="shared" si="2"/>
        <v>14491.847346569783</v>
      </c>
    </row>
    <row r="26" spans="1:13" x14ac:dyDescent="0.25">
      <c r="A26" s="36">
        <f t="shared" si="4"/>
        <v>44166</v>
      </c>
      <c r="B26" s="19">
        <v>12</v>
      </c>
      <c r="C26" s="8">
        <f t="shared" si="5"/>
        <v>14491.847346569783</v>
      </c>
      <c r="D26" s="37">
        <f t="shared" si="0"/>
        <v>47.1</v>
      </c>
      <c r="E26" s="37">
        <f t="shared" si="1"/>
        <v>273.30683196325998</v>
      </c>
      <c r="F26" s="37">
        <f t="shared" si="3"/>
        <v>320.41000000000003</v>
      </c>
      <c r="G26" s="37">
        <f t="shared" si="2"/>
        <v>14218.540514606522</v>
      </c>
    </row>
    <row r="27" spans="1:13" x14ac:dyDescent="0.25">
      <c r="A27" s="36">
        <f t="shared" si="4"/>
        <v>44197</v>
      </c>
      <c r="B27" s="19">
        <v>13</v>
      </c>
      <c r="C27" s="8">
        <f t="shared" si="5"/>
        <v>14218.540514606522</v>
      </c>
      <c r="D27" s="37">
        <f t="shared" si="0"/>
        <v>46.21</v>
      </c>
      <c r="E27" s="37">
        <f t="shared" si="1"/>
        <v>274.19507916714059</v>
      </c>
      <c r="F27" s="37">
        <f t="shared" si="3"/>
        <v>320.41000000000003</v>
      </c>
      <c r="G27" s="37">
        <f t="shared" si="2"/>
        <v>13944.345435439382</v>
      </c>
    </row>
    <row r="28" spans="1:13" x14ac:dyDescent="0.25">
      <c r="A28" s="36">
        <f t="shared" si="4"/>
        <v>44228</v>
      </c>
      <c r="B28" s="19">
        <v>14</v>
      </c>
      <c r="C28" s="8">
        <f t="shared" si="5"/>
        <v>13944.345435439382</v>
      </c>
      <c r="D28" s="37">
        <f t="shared" si="0"/>
        <v>45.32</v>
      </c>
      <c r="E28" s="37">
        <f t="shared" si="1"/>
        <v>275.08621317443379</v>
      </c>
      <c r="F28" s="37">
        <f t="shared" si="3"/>
        <v>320.41000000000003</v>
      </c>
      <c r="G28" s="37">
        <f t="shared" si="2"/>
        <v>13669.259222264947</v>
      </c>
    </row>
    <row r="29" spans="1:13" x14ac:dyDescent="0.25">
      <c r="A29" s="36">
        <f t="shared" si="4"/>
        <v>44256</v>
      </c>
      <c r="B29" s="19">
        <v>15</v>
      </c>
      <c r="C29" s="8">
        <f t="shared" si="5"/>
        <v>13669.259222264947</v>
      </c>
      <c r="D29" s="37">
        <f t="shared" si="0"/>
        <v>44.43</v>
      </c>
      <c r="E29" s="37">
        <f t="shared" si="1"/>
        <v>275.98024336725069</v>
      </c>
      <c r="F29" s="37">
        <f t="shared" si="3"/>
        <v>320.41000000000003</v>
      </c>
      <c r="G29" s="37">
        <f t="shared" si="2"/>
        <v>13393.278978897697</v>
      </c>
    </row>
    <row r="30" spans="1:13" x14ac:dyDescent="0.25">
      <c r="A30" s="36">
        <f t="shared" si="4"/>
        <v>44287</v>
      </c>
      <c r="B30" s="19">
        <v>16</v>
      </c>
      <c r="C30" s="8">
        <f t="shared" si="5"/>
        <v>13393.278978897697</v>
      </c>
      <c r="D30" s="37">
        <f t="shared" si="0"/>
        <v>43.53</v>
      </c>
      <c r="E30" s="37">
        <f t="shared" si="1"/>
        <v>276.87717915819428</v>
      </c>
      <c r="F30" s="37">
        <f t="shared" si="3"/>
        <v>320.41000000000003</v>
      </c>
      <c r="G30" s="37">
        <f t="shared" si="2"/>
        <v>13116.401799739502</v>
      </c>
    </row>
    <row r="31" spans="1:13" x14ac:dyDescent="0.25">
      <c r="A31" s="36">
        <f t="shared" si="4"/>
        <v>44317</v>
      </c>
      <c r="B31" s="19">
        <v>17</v>
      </c>
      <c r="C31" s="8">
        <f t="shared" si="5"/>
        <v>13116.401799739502</v>
      </c>
      <c r="D31" s="37">
        <f t="shared" si="0"/>
        <v>42.63</v>
      </c>
      <c r="E31" s="37">
        <f t="shared" si="1"/>
        <v>277.7770299904584</v>
      </c>
      <c r="F31" s="37">
        <f t="shared" si="3"/>
        <v>320.41000000000003</v>
      </c>
      <c r="G31" s="37">
        <f t="shared" si="2"/>
        <v>12838.624769749043</v>
      </c>
    </row>
    <row r="32" spans="1:13" x14ac:dyDescent="0.25">
      <c r="A32" s="36">
        <f t="shared" si="4"/>
        <v>44348</v>
      </c>
      <c r="B32" s="19">
        <v>18</v>
      </c>
      <c r="C32" s="8">
        <f t="shared" si="5"/>
        <v>12838.624769749043</v>
      </c>
      <c r="D32" s="37">
        <f t="shared" si="0"/>
        <v>41.73</v>
      </c>
      <c r="E32" s="37">
        <f t="shared" si="1"/>
        <v>278.67980533792741</v>
      </c>
      <c r="F32" s="37">
        <f t="shared" si="3"/>
        <v>320.41000000000003</v>
      </c>
      <c r="G32" s="37">
        <f t="shared" si="2"/>
        <v>12559.944964411116</v>
      </c>
    </row>
    <row r="33" spans="1:7" x14ac:dyDescent="0.25">
      <c r="A33" s="36">
        <f t="shared" si="4"/>
        <v>44378</v>
      </c>
      <c r="B33" s="19">
        <v>19</v>
      </c>
      <c r="C33" s="8">
        <f t="shared" si="5"/>
        <v>12559.944964411116</v>
      </c>
      <c r="D33" s="37">
        <f t="shared" si="0"/>
        <v>40.82</v>
      </c>
      <c r="E33" s="37">
        <f t="shared" si="1"/>
        <v>279.58551470527567</v>
      </c>
      <c r="F33" s="37">
        <f t="shared" si="3"/>
        <v>320.41000000000003</v>
      </c>
      <c r="G33" s="37">
        <f t="shared" si="2"/>
        <v>12280.35944970584</v>
      </c>
    </row>
    <row r="34" spans="1:7" x14ac:dyDescent="0.25">
      <c r="A34" s="36">
        <f t="shared" si="4"/>
        <v>44409</v>
      </c>
      <c r="B34" s="19">
        <v>20</v>
      </c>
      <c r="C34" s="8">
        <f t="shared" si="5"/>
        <v>12280.35944970584</v>
      </c>
      <c r="D34" s="37">
        <f t="shared" si="0"/>
        <v>39.909999999999997</v>
      </c>
      <c r="E34" s="37">
        <f t="shared" si="1"/>
        <v>280.49416762806783</v>
      </c>
      <c r="F34" s="37">
        <f t="shared" si="3"/>
        <v>320.41000000000003</v>
      </c>
      <c r="G34" s="37">
        <f t="shared" si="2"/>
        <v>11999.865282077772</v>
      </c>
    </row>
    <row r="35" spans="1:7" x14ac:dyDescent="0.25">
      <c r="A35" s="36">
        <f t="shared" si="4"/>
        <v>44440</v>
      </c>
      <c r="B35" s="19">
        <v>21</v>
      </c>
      <c r="C35" s="8">
        <f t="shared" si="5"/>
        <v>11999.865282077772</v>
      </c>
      <c r="D35" s="37">
        <f t="shared" si="0"/>
        <v>39</v>
      </c>
      <c r="E35" s="37">
        <f t="shared" si="1"/>
        <v>281.40577367285903</v>
      </c>
      <c r="F35" s="37">
        <f t="shared" si="3"/>
        <v>320.41000000000003</v>
      </c>
      <c r="G35" s="37">
        <f t="shared" si="2"/>
        <v>11718.459508404912</v>
      </c>
    </row>
    <row r="36" spans="1:7" x14ac:dyDescent="0.25">
      <c r="A36" s="36">
        <f t="shared" si="4"/>
        <v>44470</v>
      </c>
      <c r="B36" s="19">
        <v>22</v>
      </c>
      <c r="C36" s="8">
        <f t="shared" si="5"/>
        <v>11718.459508404912</v>
      </c>
      <c r="D36" s="37">
        <f t="shared" si="0"/>
        <v>38.08</v>
      </c>
      <c r="E36" s="37">
        <f t="shared" si="1"/>
        <v>282.32034243729578</v>
      </c>
      <c r="F36" s="37">
        <f t="shared" si="3"/>
        <v>320.41000000000003</v>
      </c>
      <c r="G36" s="37">
        <f t="shared" si="2"/>
        <v>11436.139165967617</v>
      </c>
    </row>
    <row r="37" spans="1:7" x14ac:dyDescent="0.25">
      <c r="A37" s="36">
        <f t="shared" si="4"/>
        <v>44501</v>
      </c>
      <c r="B37" s="19">
        <v>23</v>
      </c>
      <c r="C37" s="8">
        <f t="shared" si="5"/>
        <v>11436.139165967617</v>
      </c>
      <c r="D37" s="37">
        <f t="shared" si="0"/>
        <v>37.17</v>
      </c>
      <c r="E37" s="37">
        <f t="shared" si="1"/>
        <v>283.23788355021702</v>
      </c>
      <c r="F37" s="37">
        <f t="shared" si="3"/>
        <v>320.41000000000003</v>
      </c>
      <c r="G37" s="37">
        <f t="shared" si="2"/>
        <v>11152.901282417401</v>
      </c>
    </row>
    <row r="38" spans="1:7" x14ac:dyDescent="0.25">
      <c r="A38" s="36">
        <f t="shared" si="4"/>
        <v>44531</v>
      </c>
      <c r="B38" s="19">
        <v>24</v>
      </c>
      <c r="C38" s="8">
        <f t="shared" si="5"/>
        <v>11152.901282417401</v>
      </c>
      <c r="D38" s="37">
        <f t="shared" si="0"/>
        <v>36.25</v>
      </c>
      <c r="E38" s="37">
        <f t="shared" si="1"/>
        <v>284.15840667175524</v>
      </c>
      <c r="F38" s="37">
        <f t="shared" si="3"/>
        <v>320.41000000000003</v>
      </c>
      <c r="G38" s="37">
        <f t="shared" si="2"/>
        <v>10868.742875745646</v>
      </c>
    </row>
    <row r="39" spans="1:7" x14ac:dyDescent="0.25">
      <c r="A39" s="36">
        <f t="shared" si="4"/>
        <v>44562</v>
      </c>
      <c r="B39" s="19">
        <v>25</v>
      </c>
      <c r="C39" s="8">
        <f t="shared" si="5"/>
        <v>10868.742875745646</v>
      </c>
      <c r="D39" s="37">
        <f t="shared" si="0"/>
        <v>35.32</v>
      </c>
      <c r="E39" s="37">
        <f t="shared" si="1"/>
        <v>285.08192149343841</v>
      </c>
      <c r="F39" s="37">
        <f t="shared" si="3"/>
        <v>320.41000000000003</v>
      </c>
      <c r="G39" s="37">
        <f t="shared" si="2"/>
        <v>10583.660954252207</v>
      </c>
    </row>
    <row r="40" spans="1:7" x14ac:dyDescent="0.25">
      <c r="A40" s="36">
        <f t="shared" si="4"/>
        <v>44593</v>
      </c>
      <c r="B40" s="19">
        <v>26</v>
      </c>
      <c r="C40" s="8">
        <f t="shared" si="5"/>
        <v>10583.660954252207</v>
      </c>
      <c r="D40" s="37">
        <f t="shared" si="0"/>
        <v>34.4</v>
      </c>
      <c r="E40" s="37">
        <f t="shared" si="1"/>
        <v>286.00843773829212</v>
      </c>
      <c r="F40" s="37">
        <f t="shared" si="3"/>
        <v>320.41000000000003</v>
      </c>
      <c r="G40" s="37">
        <f t="shared" si="2"/>
        <v>10297.652516513916</v>
      </c>
    </row>
    <row r="41" spans="1:7" x14ac:dyDescent="0.25">
      <c r="A41" s="36">
        <f t="shared" si="4"/>
        <v>44621</v>
      </c>
      <c r="B41" s="19">
        <v>27</v>
      </c>
      <c r="C41" s="8">
        <f t="shared" si="5"/>
        <v>10297.652516513916</v>
      </c>
      <c r="D41" s="37">
        <f t="shared" si="0"/>
        <v>33.47</v>
      </c>
      <c r="E41" s="37">
        <f t="shared" si="1"/>
        <v>286.93796516094153</v>
      </c>
      <c r="F41" s="37">
        <f t="shared" si="3"/>
        <v>320.41000000000003</v>
      </c>
      <c r="G41" s="37">
        <f t="shared" si="2"/>
        <v>10010.714551352974</v>
      </c>
    </row>
    <row r="42" spans="1:7" x14ac:dyDescent="0.25">
      <c r="A42" s="36">
        <f t="shared" si="4"/>
        <v>44652</v>
      </c>
      <c r="B42" s="19">
        <v>28</v>
      </c>
      <c r="C42" s="8">
        <f t="shared" si="5"/>
        <v>10010.714551352974</v>
      </c>
      <c r="D42" s="37">
        <f t="shared" si="0"/>
        <v>32.53</v>
      </c>
      <c r="E42" s="37">
        <f t="shared" si="1"/>
        <v>287.87051354771461</v>
      </c>
      <c r="F42" s="37">
        <f t="shared" si="3"/>
        <v>320.41000000000003</v>
      </c>
      <c r="G42" s="37">
        <f t="shared" si="2"/>
        <v>9722.8440378052601</v>
      </c>
    </row>
    <row r="43" spans="1:7" x14ac:dyDescent="0.25">
      <c r="A43" s="36">
        <f t="shared" si="4"/>
        <v>44682</v>
      </c>
      <c r="B43" s="19">
        <v>29</v>
      </c>
      <c r="C43" s="8">
        <f t="shared" si="5"/>
        <v>9722.8440378052601</v>
      </c>
      <c r="D43" s="37">
        <f t="shared" si="0"/>
        <v>31.6</v>
      </c>
      <c r="E43" s="37">
        <f t="shared" si="1"/>
        <v>288.80609271674467</v>
      </c>
      <c r="F43" s="37">
        <f t="shared" si="3"/>
        <v>320.41000000000003</v>
      </c>
      <c r="G43" s="37">
        <f t="shared" si="2"/>
        <v>9434.0379450885157</v>
      </c>
    </row>
    <row r="44" spans="1:7" x14ac:dyDescent="0.25">
      <c r="A44" s="36">
        <f t="shared" si="4"/>
        <v>44713</v>
      </c>
      <c r="B44" s="19">
        <v>30</v>
      </c>
      <c r="C44" s="8">
        <f t="shared" si="5"/>
        <v>9434.0379450885157</v>
      </c>
      <c r="D44" s="37">
        <f t="shared" si="0"/>
        <v>30.66</v>
      </c>
      <c r="E44" s="37">
        <f t="shared" si="1"/>
        <v>289.74471251807415</v>
      </c>
      <c r="F44" s="37">
        <f t="shared" si="3"/>
        <v>320.41000000000003</v>
      </c>
      <c r="G44" s="37">
        <f t="shared" si="2"/>
        <v>9144.2932325704423</v>
      </c>
    </row>
    <row r="45" spans="1:7" x14ac:dyDescent="0.25">
      <c r="A45" s="36">
        <f t="shared" si="4"/>
        <v>44743</v>
      </c>
      <c r="B45" s="19">
        <v>31</v>
      </c>
      <c r="C45" s="8">
        <f t="shared" si="5"/>
        <v>9144.2932325704423</v>
      </c>
      <c r="D45" s="37">
        <f t="shared" si="0"/>
        <v>29.72</v>
      </c>
      <c r="E45" s="37">
        <f t="shared" si="1"/>
        <v>290.68638283375782</v>
      </c>
      <c r="F45" s="37">
        <f t="shared" si="3"/>
        <v>320.41000000000003</v>
      </c>
      <c r="G45" s="37">
        <f t="shared" si="2"/>
        <v>8853.606849736685</v>
      </c>
    </row>
    <row r="46" spans="1:7" x14ac:dyDescent="0.25">
      <c r="A46" s="36">
        <f t="shared" si="4"/>
        <v>44774</v>
      </c>
      <c r="B46" s="19">
        <v>32</v>
      </c>
      <c r="C46" s="8">
        <f t="shared" si="5"/>
        <v>8853.606849736685</v>
      </c>
      <c r="D46" s="37">
        <f t="shared" si="0"/>
        <v>28.77</v>
      </c>
      <c r="E46" s="37">
        <f t="shared" si="1"/>
        <v>291.6311135779676</v>
      </c>
      <c r="F46" s="37">
        <f t="shared" si="3"/>
        <v>320.41000000000003</v>
      </c>
      <c r="G46" s="37">
        <f t="shared" si="2"/>
        <v>8561.9757361587181</v>
      </c>
    </row>
    <row r="47" spans="1:7" x14ac:dyDescent="0.25">
      <c r="A47" s="36">
        <f t="shared" si="4"/>
        <v>44805</v>
      </c>
      <c r="B47" s="19">
        <v>33</v>
      </c>
      <c r="C47" s="8">
        <f t="shared" si="5"/>
        <v>8561.9757361587181</v>
      </c>
      <c r="D47" s="37">
        <f t="shared" si="0"/>
        <v>27.83</v>
      </c>
      <c r="E47" s="37">
        <f t="shared" si="1"/>
        <v>292.57891469709597</v>
      </c>
      <c r="F47" s="37">
        <f t="shared" si="3"/>
        <v>320.41000000000003</v>
      </c>
      <c r="G47" s="37">
        <f t="shared" si="2"/>
        <v>8269.3968214616216</v>
      </c>
    </row>
    <row r="48" spans="1:7" x14ac:dyDescent="0.25">
      <c r="A48" s="36">
        <f t="shared" si="4"/>
        <v>44835</v>
      </c>
      <c r="B48" s="19">
        <v>34</v>
      </c>
      <c r="C48" s="8">
        <f t="shared" si="5"/>
        <v>8269.3968214616216</v>
      </c>
      <c r="D48" s="37">
        <f t="shared" si="0"/>
        <v>26.88</v>
      </c>
      <c r="E48" s="37">
        <f t="shared" si="1"/>
        <v>293.52979616986153</v>
      </c>
      <c r="F48" s="37">
        <f t="shared" si="3"/>
        <v>320.41000000000003</v>
      </c>
      <c r="G48" s="37">
        <f t="shared" si="2"/>
        <v>7975.86702529176</v>
      </c>
    </row>
    <row r="49" spans="1:7" x14ac:dyDescent="0.25">
      <c r="A49" s="36">
        <f t="shared" si="4"/>
        <v>44866</v>
      </c>
      <c r="B49" s="19">
        <v>35</v>
      </c>
      <c r="C49" s="8">
        <f t="shared" si="5"/>
        <v>7975.86702529176</v>
      </c>
      <c r="D49" s="37">
        <f t="shared" si="0"/>
        <v>25.92</v>
      </c>
      <c r="E49" s="37">
        <f t="shared" si="1"/>
        <v>294.48376800741357</v>
      </c>
      <c r="F49" s="37">
        <f t="shared" si="3"/>
        <v>320.41000000000003</v>
      </c>
      <c r="G49" s="37">
        <f t="shared" si="2"/>
        <v>7681.3832572843467</v>
      </c>
    </row>
    <row r="50" spans="1:7" x14ac:dyDescent="0.25">
      <c r="A50" s="36">
        <f t="shared" si="4"/>
        <v>44896</v>
      </c>
      <c r="B50" s="19">
        <v>36</v>
      </c>
      <c r="C50" s="8">
        <f t="shared" si="5"/>
        <v>7681.3832572843467</v>
      </c>
      <c r="D50" s="37">
        <f t="shared" si="0"/>
        <v>24.96</v>
      </c>
      <c r="E50" s="37">
        <f t="shared" si="1"/>
        <v>295.44084025343767</v>
      </c>
      <c r="F50" s="37">
        <f t="shared" si="3"/>
        <v>320.41000000000003</v>
      </c>
      <c r="G50" s="37">
        <f t="shared" si="2"/>
        <v>7385.9424170309094</v>
      </c>
    </row>
    <row r="51" spans="1:7" x14ac:dyDescent="0.25">
      <c r="A51" s="36">
        <f t="shared" si="4"/>
        <v>44927</v>
      </c>
      <c r="B51" s="19">
        <v>37</v>
      </c>
      <c r="C51" s="8">
        <f t="shared" si="5"/>
        <v>7385.9424170309094</v>
      </c>
      <c r="D51" s="37">
        <f t="shared" si="0"/>
        <v>24</v>
      </c>
      <c r="E51" s="37">
        <f t="shared" si="1"/>
        <v>296.40102298426132</v>
      </c>
      <c r="F51" s="37">
        <f t="shared" si="3"/>
        <v>320.41000000000003</v>
      </c>
      <c r="G51" s="37">
        <f t="shared" si="2"/>
        <v>7089.5413940466478</v>
      </c>
    </row>
    <row r="52" spans="1:7" x14ac:dyDescent="0.25">
      <c r="A52" s="36">
        <f t="shared" si="4"/>
        <v>44958</v>
      </c>
      <c r="B52" s="19">
        <v>38</v>
      </c>
      <c r="C52" s="8">
        <f t="shared" si="5"/>
        <v>7089.5413940466478</v>
      </c>
      <c r="D52" s="37">
        <f t="shared" si="0"/>
        <v>23.04</v>
      </c>
      <c r="E52" s="37">
        <f t="shared" si="1"/>
        <v>297.36432630896019</v>
      </c>
      <c r="F52" s="37">
        <f t="shared" si="3"/>
        <v>320.41000000000003</v>
      </c>
      <c r="G52" s="37">
        <f t="shared" si="2"/>
        <v>6792.177067737688</v>
      </c>
    </row>
    <row r="53" spans="1:7" x14ac:dyDescent="0.25">
      <c r="A53" s="36">
        <f t="shared" si="4"/>
        <v>44986</v>
      </c>
      <c r="B53" s="19">
        <v>39</v>
      </c>
      <c r="C53" s="8">
        <f t="shared" si="5"/>
        <v>6792.177067737688</v>
      </c>
      <c r="D53" s="37">
        <f t="shared" si="0"/>
        <v>22.07</v>
      </c>
      <c r="E53" s="37">
        <f t="shared" si="1"/>
        <v>298.33076036946431</v>
      </c>
      <c r="F53" s="37">
        <f t="shared" si="3"/>
        <v>320.41000000000003</v>
      </c>
      <c r="G53" s="37">
        <f t="shared" si="2"/>
        <v>6493.8463073682233</v>
      </c>
    </row>
    <row r="54" spans="1:7" x14ac:dyDescent="0.25">
      <c r="A54" s="36">
        <f t="shared" si="4"/>
        <v>45017</v>
      </c>
      <c r="B54" s="19">
        <v>40</v>
      </c>
      <c r="C54" s="8">
        <f t="shared" si="5"/>
        <v>6493.8463073682233</v>
      </c>
      <c r="D54" s="37">
        <f t="shared" si="0"/>
        <v>21.11</v>
      </c>
      <c r="E54" s="37">
        <f t="shared" si="1"/>
        <v>299.30033534066507</v>
      </c>
      <c r="F54" s="37">
        <f t="shared" si="3"/>
        <v>320.41000000000003</v>
      </c>
      <c r="G54" s="37">
        <f t="shared" si="2"/>
        <v>6194.5459720275585</v>
      </c>
    </row>
    <row r="55" spans="1:7" x14ac:dyDescent="0.25">
      <c r="A55" s="36">
        <f t="shared" si="4"/>
        <v>45047</v>
      </c>
      <c r="B55" s="19">
        <v>41</v>
      </c>
      <c r="C55" s="8">
        <f t="shared" si="5"/>
        <v>6194.5459720275585</v>
      </c>
      <c r="D55" s="37">
        <f t="shared" si="0"/>
        <v>20.13</v>
      </c>
      <c r="E55" s="37">
        <f t="shared" si="1"/>
        <v>300.27306143052226</v>
      </c>
      <c r="F55" s="37">
        <f t="shared" si="3"/>
        <v>320.41000000000003</v>
      </c>
      <c r="G55" s="37">
        <f t="shared" si="2"/>
        <v>5894.2729105970366</v>
      </c>
    </row>
    <row r="56" spans="1:7" x14ac:dyDescent="0.25">
      <c r="A56" s="36">
        <f t="shared" si="4"/>
        <v>45078</v>
      </c>
      <c r="B56" s="19">
        <v>42</v>
      </c>
      <c r="C56" s="8">
        <f t="shared" si="5"/>
        <v>5894.2729105970366</v>
      </c>
      <c r="D56" s="37">
        <f t="shared" si="0"/>
        <v>19.16</v>
      </c>
      <c r="E56" s="37">
        <f t="shared" si="1"/>
        <v>301.24894888017144</v>
      </c>
      <c r="F56" s="37">
        <f t="shared" si="3"/>
        <v>320.41000000000003</v>
      </c>
      <c r="G56" s="37">
        <f t="shared" si="2"/>
        <v>5593.0239617168654</v>
      </c>
    </row>
    <row r="57" spans="1:7" x14ac:dyDescent="0.25">
      <c r="A57" s="36">
        <f t="shared" si="4"/>
        <v>45108</v>
      </c>
      <c r="B57" s="19">
        <v>43</v>
      </c>
      <c r="C57" s="8">
        <f t="shared" si="5"/>
        <v>5593.0239617168654</v>
      </c>
      <c r="D57" s="37">
        <f t="shared" si="0"/>
        <v>18.18</v>
      </c>
      <c r="E57" s="37">
        <f t="shared" si="1"/>
        <v>302.22800796403197</v>
      </c>
      <c r="F57" s="37">
        <f t="shared" si="3"/>
        <v>320.41000000000003</v>
      </c>
      <c r="G57" s="37">
        <f t="shared" si="2"/>
        <v>5290.7959537528332</v>
      </c>
    </row>
    <row r="58" spans="1:7" x14ac:dyDescent="0.25">
      <c r="A58" s="36">
        <f t="shared" si="4"/>
        <v>45139</v>
      </c>
      <c r="B58" s="19">
        <v>44</v>
      </c>
      <c r="C58" s="8">
        <f t="shared" si="5"/>
        <v>5290.7959537528332</v>
      </c>
      <c r="D58" s="37">
        <f t="shared" si="0"/>
        <v>17.2</v>
      </c>
      <c r="E58" s="37">
        <f t="shared" si="1"/>
        <v>303.2102489899151</v>
      </c>
      <c r="F58" s="37">
        <f t="shared" si="3"/>
        <v>320.41000000000003</v>
      </c>
      <c r="G58" s="37">
        <f t="shared" si="2"/>
        <v>4987.5857047629179</v>
      </c>
    </row>
    <row r="59" spans="1:7" x14ac:dyDescent="0.25">
      <c r="A59" s="36">
        <f t="shared" si="4"/>
        <v>45170</v>
      </c>
      <c r="B59" s="19">
        <v>45</v>
      </c>
      <c r="C59" s="8">
        <f t="shared" si="5"/>
        <v>4987.5857047629179</v>
      </c>
      <c r="D59" s="37">
        <f t="shared" si="0"/>
        <v>16.21</v>
      </c>
      <c r="E59" s="37">
        <f t="shared" si="1"/>
        <v>304.19568229913233</v>
      </c>
      <c r="F59" s="37">
        <f t="shared" si="3"/>
        <v>320.41000000000003</v>
      </c>
      <c r="G59" s="37">
        <f t="shared" si="2"/>
        <v>4683.3900224637855</v>
      </c>
    </row>
    <row r="60" spans="1:7" x14ac:dyDescent="0.25">
      <c r="A60" s="36">
        <f t="shared" si="4"/>
        <v>45200</v>
      </c>
      <c r="B60" s="19">
        <v>46</v>
      </c>
      <c r="C60" s="8">
        <f t="shared" si="5"/>
        <v>4683.3900224637855</v>
      </c>
      <c r="D60" s="37">
        <f t="shared" si="0"/>
        <v>15.22</v>
      </c>
      <c r="E60" s="37">
        <f t="shared" si="1"/>
        <v>305.18431826660446</v>
      </c>
      <c r="F60" s="37">
        <f t="shared" si="3"/>
        <v>320.41000000000003</v>
      </c>
      <c r="G60" s="37">
        <f t="shared" si="2"/>
        <v>4378.2057041971811</v>
      </c>
    </row>
    <row r="61" spans="1:7" x14ac:dyDescent="0.25">
      <c r="A61" s="36">
        <f t="shared" si="4"/>
        <v>45231</v>
      </c>
      <c r="B61" s="19">
        <v>47</v>
      </c>
      <c r="C61" s="8">
        <f t="shared" si="5"/>
        <v>4378.2057041971811</v>
      </c>
      <c r="D61" s="37">
        <f t="shared" si="0"/>
        <v>14.23</v>
      </c>
      <c r="E61" s="37">
        <f t="shared" si="1"/>
        <v>306.17616730097097</v>
      </c>
      <c r="F61" s="37">
        <f t="shared" si="3"/>
        <v>320.41000000000003</v>
      </c>
      <c r="G61" s="37">
        <f t="shared" si="2"/>
        <v>4072.0295368962102</v>
      </c>
    </row>
    <row r="62" spans="1:7" x14ac:dyDescent="0.25">
      <c r="A62" s="36">
        <f t="shared" si="4"/>
        <v>45261</v>
      </c>
      <c r="B62" s="19">
        <v>48</v>
      </c>
      <c r="C62" s="8">
        <f t="shared" si="5"/>
        <v>4072.0295368962102</v>
      </c>
      <c r="D62" s="37">
        <f t="shared" si="0"/>
        <v>13.23</v>
      </c>
      <c r="E62" s="37">
        <f t="shared" si="1"/>
        <v>307.17123984469913</v>
      </c>
      <c r="F62" s="37">
        <f t="shared" si="3"/>
        <v>320.41000000000003</v>
      </c>
      <c r="G62" s="37">
        <f t="shared" si="2"/>
        <v>3764.8582970515108</v>
      </c>
    </row>
    <row r="63" spans="1:7" x14ac:dyDescent="0.25">
      <c r="A63" s="36">
        <f t="shared" si="4"/>
        <v>45292</v>
      </c>
      <c r="B63" s="19">
        <v>49</v>
      </c>
      <c r="C63" s="8">
        <f t="shared" si="5"/>
        <v>3764.8582970515108</v>
      </c>
      <c r="D63" s="37">
        <f t="shared" si="0"/>
        <v>12.24</v>
      </c>
      <c r="E63" s="37">
        <f t="shared" si="1"/>
        <v>308.1695463741944</v>
      </c>
      <c r="F63" s="37">
        <f t="shared" si="3"/>
        <v>320.41000000000003</v>
      </c>
      <c r="G63" s="37">
        <f t="shared" si="2"/>
        <v>3456.6887506773164</v>
      </c>
    </row>
    <row r="64" spans="1:7" x14ac:dyDescent="0.25">
      <c r="A64" s="36">
        <f t="shared" si="4"/>
        <v>45323</v>
      </c>
      <c r="B64" s="19">
        <v>50</v>
      </c>
      <c r="C64" s="8">
        <f t="shared" si="5"/>
        <v>3456.6887506773164</v>
      </c>
      <c r="D64" s="37">
        <f t="shared" si="0"/>
        <v>11.23</v>
      </c>
      <c r="E64" s="37">
        <f t="shared" si="1"/>
        <v>309.17109739991054</v>
      </c>
      <c r="F64" s="37">
        <f t="shared" si="3"/>
        <v>320.41000000000003</v>
      </c>
      <c r="G64" s="37">
        <f t="shared" si="2"/>
        <v>3147.5176532774058</v>
      </c>
    </row>
    <row r="65" spans="1:7" x14ac:dyDescent="0.25">
      <c r="A65" s="36">
        <f t="shared" si="4"/>
        <v>45352</v>
      </c>
      <c r="B65" s="19">
        <v>51</v>
      </c>
      <c r="C65" s="8">
        <f t="shared" si="5"/>
        <v>3147.5176532774058</v>
      </c>
      <c r="D65" s="37">
        <f t="shared" si="0"/>
        <v>10.23</v>
      </c>
      <c r="E65" s="37">
        <f t="shared" si="1"/>
        <v>310.17590346646023</v>
      </c>
      <c r="F65" s="37">
        <f t="shared" si="3"/>
        <v>320.41000000000003</v>
      </c>
      <c r="G65" s="37">
        <f t="shared" si="2"/>
        <v>2837.3417498109457</v>
      </c>
    </row>
    <row r="66" spans="1:7" x14ac:dyDescent="0.25">
      <c r="A66" s="36">
        <f t="shared" si="4"/>
        <v>45383</v>
      </c>
      <c r="B66" s="19">
        <v>52</v>
      </c>
      <c r="C66" s="8">
        <f t="shared" si="5"/>
        <v>2837.3417498109457</v>
      </c>
      <c r="D66" s="37">
        <f t="shared" si="0"/>
        <v>9.2200000000000006</v>
      </c>
      <c r="E66" s="37">
        <f t="shared" si="1"/>
        <v>311.18397515272619</v>
      </c>
      <c r="F66" s="37">
        <f t="shared" si="3"/>
        <v>320.41000000000003</v>
      </c>
      <c r="G66" s="37">
        <f t="shared" si="2"/>
        <v>2526.1577746582193</v>
      </c>
    </row>
    <row r="67" spans="1:7" x14ac:dyDescent="0.25">
      <c r="A67" s="36">
        <f t="shared" si="4"/>
        <v>45413</v>
      </c>
      <c r="B67" s="19">
        <v>53</v>
      </c>
      <c r="C67" s="8">
        <f t="shared" si="5"/>
        <v>2526.1577746582193</v>
      </c>
      <c r="D67" s="37">
        <f t="shared" si="0"/>
        <v>8.2100000000000009</v>
      </c>
      <c r="E67" s="37">
        <f t="shared" si="1"/>
        <v>312.19532307197255</v>
      </c>
      <c r="F67" s="37">
        <f t="shared" si="3"/>
        <v>320.41000000000003</v>
      </c>
      <c r="G67" s="37">
        <f t="shared" si="2"/>
        <v>2213.962451586247</v>
      </c>
    </row>
    <row r="68" spans="1:7" x14ac:dyDescent="0.25">
      <c r="A68" s="36">
        <f t="shared" si="4"/>
        <v>45444</v>
      </c>
      <c r="B68" s="19">
        <v>54</v>
      </c>
      <c r="C68" s="8">
        <f t="shared" si="5"/>
        <v>2213.962451586247</v>
      </c>
      <c r="D68" s="37">
        <f t="shared" si="0"/>
        <v>7.2</v>
      </c>
      <c r="E68" s="37">
        <f t="shared" si="1"/>
        <v>313.20995787195653</v>
      </c>
      <c r="F68" s="37">
        <f t="shared" si="3"/>
        <v>320.41000000000003</v>
      </c>
      <c r="G68" s="37">
        <f t="shared" si="2"/>
        <v>1900.7524937142905</v>
      </c>
    </row>
    <row r="69" spans="1:7" x14ac:dyDescent="0.25">
      <c r="A69" s="36">
        <f t="shared" si="4"/>
        <v>45474</v>
      </c>
      <c r="B69" s="19">
        <v>55</v>
      </c>
      <c r="C69" s="8">
        <f t="shared" si="5"/>
        <v>1900.7524937142905</v>
      </c>
      <c r="D69" s="37">
        <f t="shared" si="0"/>
        <v>6.18</v>
      </c>
      <c r="E69" s="37">
        <f t="shared" si="1"/>
        <v>314.22789023504038</v>
      </c>
      <c r="F69" s="37">
        <f t="shared" si="3"/>
        <v>320.41000000000003</v>
      </c>
      <c r="G69" s="37">
        <f t="shared" si="2"/>
        <v>1586.5246034792501</v>
      </c>
    </row>
    <row r="70" spans="1:7" x14ac:dyDescent="0.25">
      <c r="A70" s="36">
        <f t="shared" si="4"/>
        <v>45505</v>
      </c>
      <c r="B70" s="19">
        <v>56</v>
      </c>
      <c r="C70" s="8">
        <f t="shared" si="5"/>
        <v>1586.5246034792501</v>
      </c>
      <c r="D70" s="37">
        <f t="shared" si="0"/>
        <v>5.16</v>
      </c>
      <c r="E70" s="37">
        <f t="shared" si="1"/>
        <v>315.24913087830424</v>
      </c>
      <c r="F70" s="37">
        <f t="shared" si="3"/>
        <v>320.41000000000003</v>
      </c>
      <c r="G70" s="37">
        <f t="shared" si="2"/>
        <v>1271.2754726009459</v>
      </c>
    </row>
    <row r="71" spans="1:7" x14ac:dyDescent="0.25">
      <c r="A71" s="36">
        <f t="shared" si="4"/>
        <v>45536</v>
      </c>
      <c r="B71" s="19">
        <v>57</v>
      </c>
      <c r="C71" s="8">
        <f t="shared" si="5"/>
        <v>1271.2754726009459</v>
      </c>
      <c r="D71" s="37">
        <f t="shared" si="0"/>
        <v>4.13</v>
      </c>
      <c r="E71" s="37">
        <f t="shared" si="1"/>
        <v>316.2736905536587</v>
      </c>
      <c r="F71" s="37">
        <f t="shared" si="3"/>
        <v>320.41000000000003</v>
      </c>
      <c r="G71" s="37">
        <f t="shared" si="2"/>
        <v>955.00178204728718</v>
      </c>
    </row>
    <row r="72" spans="1:7" x14ac:dyDescent="0.25">
      <c r="A72" s="36">
        <f t="shared" si="4"/>
        <v>45566</v>
      </c>
      <c r="B72" s="19">
        <v>58</v>
      </c>
      <c r="C72" s="8">
        <f t="shared" si="5"/>
        <v>955.00178204728718</v>
      </c>
      <c r="D72" s="37">
        <f t="shared" si="0"/>
        <v>3.1</v>
      </c>
      <c r="E72" s="37">
        <f t="shared" si="1"/>
        <v>317.30158004795817</v>
      </c>
      <c r="F72" s="37">
        <f t="shared" si="3"/>
        <v>320.41000000000003</v>
      </c>
      <c r="G72" s="37">
        <f t="shared" si="2"/>
        <v>637.70020199932901</v>
      </c>
    </row>
    <row r="73" spans="1:7" x14ac:dyDescent="0.25">
      <c r="A73" s="36">
        <f t="shared" si="4"/>
        <v>45597</v>
      </c>
      <c r="B73" s="19">
        <v>59</v>
      </c>
      <c r="C73" s="8">
        <f t="shared" si="5"/>
        <v>637.70020199932901</v>
      </c>
      <c r="D73" s="37">
        <f t="shared" si="0"/>
        <v>2.0699999999999998</v>
      </c>
      <c r="E73" s="37">
        <f t="shared" si="1"/>
        <v>318.33281018311396</v>
      </c>
      <c r="F73" s="37">
        <f t="shared" si="3"/>
        <v>320.41000000000003</v>
      </c>
      <c r="G73" s="37">
        <f t="shared" si="2"/>
        <v>319.36739181621505</v>
      </c>
    </row>
    <row r="74" spans="1:7" x14ac:dyDescent="0.25">
      <c r="A74" s="36">
        <f t="shared" si="4"/>
        <v>45627</v>
      </c>
      <c r="B74" s="19">
        <v>60</v>
      </c>
      <c r="C74" s="8">
        <f>G73</f>
        <v>319.36739181621505</v>
      </c>
      <c r="D74" s="37">
        <f>ROUND(C74*$E$11/12,2)</f>
        <v>1.04</v>
      </c>
      <c r="E74" s="37">
        <f t="shared" si="1"/>
        <v>319.36739181620908</v>
      </c>
      <c r="F74" s="37">
        <f t="shared" si="3"/>
        <v>320.41000000000003</v>
      </c>
      <c r="G74" s="37">
        <f>C74-E74</f>
        <v>5.9685589803848416E-12</v>
      </c>
    </row>
    <row r="75" spans="1:7" x14ac:dyDescent="0.25">
      <c r="A75" s="36">
        <f t="shared" si="4"/>
        <v>45658</v>
      </c>
      <c r="B75" s="19">
        <v>61</v>
      </c>
      <c r="C75" s="8">
        <f t="shared" ref="C75:C134" si="6">G74</f>
        <v>5.9685589803848416E-12</v>
      </c>
      <c r="D75" s="37">
        <f t="shared" ref="D75:D134" si="7">ROUND(C75*$E$11/12,2)</f>
        <v>0</v>
      </c>
      <c r="E75" s="37" t="e">
        <f t="shared" si="1"/>
        <v>#NUM!</v>
      </c>
      <c r="F75" s="37">
        <f t="shared" si="3"/>
        <v>320.41000000000003</v>
      </c>
      <c r="G75" s="37" t="e">
        <f t="shared" ref="G75:G134" si="8">C75-E75</f>
        <v>#NUM!</v>
      </c>
    </row>
    <row r="76" spans="1:7" x14ac:dyDescent="0.25">
      <c r="A76" s="36">
        <f t="shared" si="4"/>
        <v>45689</v>
      </c>
      <c r="B76" s="19">
        <v>62</v>
      </c>
      <c r="C76" s="8" t="e">
        <f t="shared" si="6"/>
        <v>#NUM!</v>
      </c>
      <c r="D76" s="37" t="e">
        <f t="shared" si="7"/>
        <v>#NUM!</v>
      </c>
      <c r="E76" s="37" t="e">
        <f t="shared" si="1"/>
        <v>#NUM!</v>
      </c>
      <c r="F76" s="37">
        <f t="shared" si="3"/>
        <v>320.41000000000003</v>
      </c>
      <c r="G76" s="37" t="e">
        <f t="shared" si="8"/>
        <v>#NUM!</v>
      </c>
    </row>
    <row r="77" spans="1:7" x14ac:dyDescent="0.25">
      <c r="A77" s="36">
        <f t="shared" si="4"/>
        <v>45717</v>
      </c>
      <c r="B77" s="19">
        <v>63</v>
      </c>
      <c r="C77" s="8" t="e">
        <f t="shared" si="6"/>
        <v>#NUM!</v>
      </c>
      <c r="D77" s="37" t="e">
        <f t="shared" si="7"/>
        <v>#NUM!</v>
      </c>
      <c r="E77" s="37" t="e">
        <f t="shared" si="1"/>
        <v>#NUM!</v>
      </c>
      <c r="F77" s="37">
        <f t="shared" si="3"/>
        <v>320.41000000000003</v>
      </c>
      <c r="G77" s="37" t="e">
        <f t="shared" si="8"/>
        <v>#NUM!</v>
      </c>
    </row>
    <row r="78" spans="1:7" x14ac:dyDescent="0.25">
      <c r="A78" s="36">
        <f t="shared" si="4"/>
        <v>45748</v>
      </c>
      <c r="B78" s="19">
        <v>64</v>
      </c>
      <c r="C78" s="8" t="e">
        <f t="shared" si="6"/>
        <v>#NUM!</v>
      </c>
      <c r="D78" s="37" t="e">
        <f t="shared" si="7"/>
        <v>#NUM!</v>
      </c>
      <c r="E78" s="37" t="e">
        <f t="shared" si="1"/>
        <v>#NUM!</v>
      </c>
      <c r="F78" s="37">
        <f t="shared" si="3"/>
        <v>320.41000000000003</v>
      </c>
      <c r="G78" s="37" t="e">
        <f t="shared" si="8"/>
        <v>#NUM!</v>
      </c>
    </row>
    <row r="79" spans="1:7" x14ac:dyDescent="0.25">
      <c r="A79" s="36">
        <f t="shared" si="4"/>
        <v>45778</v>
      </c>
      <c r="B79" s="19">
        <v>65</v>
      </c>
      <c r="C79" s="8" t="e">
        <f t="shared" si="6"/>
        <v>#NUM!</v>
      </c>
      <c r="D79" s="37" t="e">
        <f t="shared" si="7"/>
        <v>#NUM!</v>
      </c>
      <c r="E79" s="37" t="e">
        <f t="shared" si="1"/>
        <v>#NUM!</v>
      </c>
      <c r="F79" s="37">
        <f t="shared" si="3"/>
        <v>320.41000000000003</v>
      </c>
      <c r="G79" s="37" t="e">
        <f t="shared" si="8"/>
        <v>#NUM!</v>
      </c>
    </row>
    <row r="80" spans="1:7" x14ac:dyDescent="0.25">
      <c r="A80" s="36">
        <f t="shared" si="4"/>
        <v>45809</v>
      </c>
      <c r="B80" s="19">
        <v>66</v>
      </c>
      <c r="C80" s="8" t="e">
        <f t="shared" si="6"/>
        <v>#NUM!</v>
      </c>
      <c r="D80" s="37" t="e">
        <f t="shared" si="7"/>
        <v>#NUM!</v>
      </c>
      <c r="E80" s="37" t="e">
        <f t="shared" ref="E80:E134" si="9">PPMT($E$11/12,B80,$E$7,-$E$8,$E$9,0)</f>
        <v>#NUM!</v>
      </c>
      <c r="F80" s="37">
        <f t="shared" si="3"/>
        <v>320.41000000000003</v>
      </c>
      <c r="G80" s="37" t="e">
        <f t="shared" si="8"/>
        <v>#NUM!</v>
      </c>
    </row>
    <row r="81" spans="1:7" x14ac:dyDescent="0.25">
      <c r="A81" s="36">
        <f t="shared" si="4"/>
        <v>45839</v>
      </c>
      <c r="B81" s="19">
        <v>67</v>
      </c>
      <c r="C81" s="8" t="e">
        <f t="shared" si="6"/>
        <v>#NUM!</v>
      </c>
      <c r="D81" s="37" t="e">
        <f t="shared" si="7"/>
        <v>#NUM!</v>
      </c>
      <c r="E81" s="37" t="e">
        <f t="shared" si="9"/>
        <v>#NUM!</v>
      </c>
      <c r="F81" s="37">
        <f t="shared" ref="F81:F134" si="10">F80</f>
        <v>320.41000000000003</v>
      </c>
      <c r="G81" s="37" t="e">
        <f t="shared" si="8"/>
        <v>#NUM!</v>
      </c>
    </row>
    <row r="82" spans="1:7" x14ac:dyDescent="0.25">
      <c r="A82" s="36">
        <f t="shared" ref="A82:A134" si="11">EDATE(A81,1)</f>
        <v>45870</v>
      </c>
      <c r="B82" s="19">
        <v>68</v>
      </c>
      <c r="C82" s="8" t="e">
        <f t="shared" si="6"/>
        <v>#NUM!</v>
      </c>
      <c r="D82" s="37" t="e">
        <f t="shared" si="7"/>
        <v>#NUM!</v>
      </c>
      <c r="E82" s="37" t="e">
        <f t="shared" si="9"/>
        <v>#NUM!</v>
      </c>
      <c r="F82" s="37">
        <f t="shared" si="10"/>
        <v>320.41000000000003</v>
      </c>
      <c r="G82" s="37" t="e">
        <f t="shared" si="8"/>
        <v>#NUM!</v>
      </c>
    </row>
    <row r="83" spans="1:7" x14ac:dyDescent="0.25">
      <c r="A83" s="36">
        <f t="shared" si="11"/>
        <v>45901</v>
      </c>
      <c r="B83" s="19">
        <v>69</v>
      </c>
      <c r="C83" s="8" t="e">
        <f t="shared" si="6"/>
        <v>#NUM!</v>
      </c>
      <c r="D83" s="37" t="e">
        <f t="shared" si="7"/>
        <v>#NUM!</v>
      </c>
      <c r="E83" s="37" t="e">
        <f t="shared" si="9"/>
        <v>#NUM!</v>
      </c>
      <c r="F83" s="37">
        <f t="shared" si="10"/>
        <v>320.41000000000003</v>
      </c>
      <c r="G83" s="37" t="e">
        <f t="shared" si="8"/>
        <v>#NUM!</v>
      </c>
    </row>
    <row r="84" spans="1:7" x14ac:dyDescent="0.25">
      <c r="A84" s="36">
        <f t="shared" si="11"/>
        <v>45931</v>
      </c>
      <c r="B84" s="19">
        <v>70</v>
      </c>
      <c r="C84" s="8" t="e">
        <f t="shared" si="6"/>
        <v>#NUM!</v>
      </c>
      <c r="D84" s="37" t="e">
        <f t="shared" si="7"/>
        <v>#NUM!</v>
      </c>
      <c r="E84" s="37" t="e">
        <f t="shared" si="9"/>
        <v>#NUM!</v>
      </c>
      <c r="F84" s="37">
        <f t="shared" si="10"/>
        <v>320.41000000000003</v>
      </c>
      <c r="G84" s="37" t="e">
        <f t="shared" si="8"/>
        <v>#NUM!</v>
      </c>
    </row>
    <row r="85" spans="1:7" x14ac:dyDescent="0.25">
      <c r="A85" s="36">
        <f t="shared" si="11"/>
        <v>45962</v>
      </c>
      <c r="B85" s="19">
        <v>71</v>
      </c>
      <c r="C85" s="8" t="e">
        <f t="shared" si="6"/>
        <v>#NUM!</v>
      </c>
      <c r="D85" s="37" t="e">
        <f t="shared" si="7"/>
        <v>#NUM!</v>
      </c>
      <c r="E85" s="37" t="e">
        <f t="shared" si="9"/>
        <v>#NUM!</v>
      </c>
      <c r="F85" s="37">
        <f t="shared" si="10"/>
        <v>320.41000000000003</v>
      </c>
      <c r="G85" s="37" t="e">
        <f t="shared" si="8"/>
        <v>#NUM!</v>
      </c>
    </row>
    <row r="86" spans="1:7" x14ac:dyDescent="0.25">
      <c r="A86" s="36">
        <f t="shared" si="11"/>
        <v>45992</v>
      </c>
      <c r="B86" s="19">
        <v>72</v>
      </c>
      <c r="C86" s="8" t="e">
        <f t="shared" si="6"/>
        <v>#NUM!</v>
      </c>
      <c r="D86" s="37" t="e">
        <f t="shared" si="7"/>
        <v>#NUM!</v>
      </c>
      <c r="E86" s="37" t="e">
        <f t="shared" si="9"/>
        <v>#NUM!</v>
      </c>
      <c r="F86" s="37">
        <f t="shared" si="10"/>
        <v>320.41000000000003</v>
      </c>
      <c r="G86" s="37" t="e">
        <f t="shared" si="8"/>
        <v>#NUM!</v>
      </c>
    </row>
    <row r="87" spans="1:7" x14ac:dyDescent="0.25">
      <c r="A87" s="36">
        <f t="shared" si="11"/>
        <v>46023</v>
      </c>
      <c r="B87" s="19">
        <v>73</v>
      </c>
      <c r="C87" s="8" t="e">
        <f t="shared" si="6"/>
        <v>#NUM!</v>
      </c>
      <c r="D87" s="37" t="e">
        <f t="shared" si="7"/>
        <v>#NUM!</v>
      </c>
      <c r="E87" s="37" t="e">
        <f t="shared" si="9"/>
        <v>#NUM!</v>
      </c>
      <c r="F87" s="37">
        <f t="shared" si="10"/>
        <v>320.41000000000003</v>
      </c>
      <c r="G87" s="37" t="e">
        <f t="shared" si="8"/>
        <v>#NUM!</v>
      </c>
    </row>
    <row r="88" spans="1:7" x14ac:dyDescent="0.25">
      <c r="A88" s="36">
        <f t="shared" si="11"/>
        <v>46054</v>
      </c>
      <c r="B88" s="19">
        <v>74</v>
      </c>
      <c r="C88" s="8" t="e">
        <f t="shared" si="6"/>
        <v>#NUM!</v>
      </c>
      <c r="D88" s="37" t="e">
        <f t="shared" si="7"/>
        <v>#NUM!</v>
      </c>
      <c r="E88" s="37" t="e">
        <f t="shared" si="9"/>
        <v>#NUM!</v>
      </c>
      <c r="F88" s="37">
        <f t="shared" si="10"/>
        <v>320.41000000000003</v>
      </c>
      <c r="G88" s="37" t="e">
        <f t="shared" si="8"/>
        <v>#NUM!</v>
      </c>
    </row>
    <row r="89" spans="1:7" x14ac:dyDescent="0.25">
      <c r="A89" s="36">
        <f t="shared" si="11"/>
        <v>46082</v>
      </c>
      <c r="B89" s="19">
        <v>75</v>
      </c>
      <c r="C89" s="8" t="e">
        <f t="shared" si="6"/>
        <v>#NUM!</v>
      </c>
      <c r="D89" s="37" t="e">
        <f t="shared" si="7"/>
        <v>#NUM!</v>
      </c>
      <c r="E89" s="37" t="e">
        <f t="shared" si="9"/>
        <v>#NUM!</v>
      </c>
      <c r="F89" s="37">
        <f t="shared" si="10"/>
        <v>320.41000000000003</v>
      </c>
      <c r="G89" s="37" t="e">
        <f t="shared" si="8"/>
        <v>#NUM!</v>
      </c>
    </row>
    <row r="90" spans="1:7" x14ac:dyDescent="0.25">
      <c r="A90" s="36">
        <f t="shared" si="11"/>
        <v>46113</v>
      </c>
      <c r="B90" s="19">
        <v>76</v>
      </c>
      <c r="C90" s="8" t="e">
        <f t="shared" si="6"/>
        <v>#NUM!</v>
      </c>
      <c r="D90" s="37" t="e">
        <f t="shared" si="7"/>
        <v>#NUM!</v>
      </c>
      <c r="E90" s="37" t="e">
        <f t="shared" si="9"/>
        <v>#NUM!</v>
      </c>
      <c r="F90" s="37">
        <f t="shared" si="10"/>
        <v>320.41000000000003</v>
      </c>
      <c r="G90" s="37" t="e">
        <f t="shared" si="8"/>
        <v>#NUM!</v>
      </c>
    </row>
    <row r="91" spans="1:7" x14ac:dyDescent="0.25">
      <c r="A91" s="36">
        <f t="shared" si="11"/>
        <v>46143</v>
      </c>
      <c r="B91" s="19">
        <v>77</v>
      </c>
      <c r="C91" s="8" t="e">
        <f t="shared" si="6"/>
        <v>#NUM!</v>
      </c>
      <c r="D91" s="37" t="e">
        <f t="shared" si="7"/>
        <v>#NUM!</v>
      </c>
      <c r="E91" s="37" t="e">
        <f t="shared" si="9"/>
        <v>#NUM!</v>
      </c>
      <c r="F91" s="37">
        <f t="shared" si="10"/>
        <v>320.41000000000003</v>
      </c>
      <c r="G91" s="37" t="e">
        <f t="shared" si="8"/>
        <v>#NUM!</v>
      </c>
    </row>
    <row r="92" spans="1:7" x14ac:dyDescent="0.25">
      <c r="A92" s="36">
        <f t="shared" si="11"/>
        <v>46174</v>
      </c>
      <c r="B92" s="19">
        <v>78</v>
      </c>
      <c r="C92" s="8" t="e">
        <f t="shared" si="6"/>
        <v>#NUM!</v>
      </c>
      <c r="D92" s="37" t="e">
        <f t="shared" si="7"/>
        <v>#NUM!</v>
      </c>
      <c r="E92" s="37" t="e">
        <f t="shared" si="9"/>
        <v>#NUM!</v>
      </c>
      <c r="F92" s="37">
        <f t="shared" si="10"/>
        <v>320.41000000000003</v>
      </c>
      <c r="G92" s="37" t="e">
        <f t="shared" si="8"/>
        <v>#NUM!</v>
      </c>
    </row>
    <row r="93" spans="1:7" x14ac:dyDescent="0.25">
      <c r="A93" s="36">
        <f t="shared" si="11"/>
        <v>46204</v>
      </c>
      <c r="B93" s="19">
        <v>79</v>
      </c>
      <c r="C93" s="8" t="e">
        <f t="shared" si="6"/>
        <v>#NUM!</v>
      </c>
      <c r="D93" s="37" t="e">
        <f t="shared" si="7"/>
        <v>#NUM!</v>
      </c>
      <c r="E93" s="37" t="e">
        <f t="shared" si="9"/>
        <v>#NUM!</v>
      </c>
      <c r="F93" s="37">
        <f t="shared" si="10"/>
        <v>320.41000000000003</v>
      </c>
      <c r="G93" s="37" t="e">
        <f t="shared" si="8"/>
        <v>#NUM!</v>
      </c>
    </row>
    <row r="94" spans="1:7" x14ac:dyDescent="0.25">
      <c r="A94" s="36">
        <f t="shared" si="11"/>
        <v>46235</v>
      </c>
      <c r="B94" s="19">
        <v>80</v>
      </c>
      <c r="C94" s="8" t="e">
        <f t="shared" si="6"/>
        <v>#NUM!</v>
      </c>
      <c r="D94" s="37" t="e">
        <f t="shared" si="7"/>
        <v>#NUM!</v>
      </c>
      <c r="E94" s="37" t="e">
        <f t="shared" si="9"/>
        <v>#NUM!</v>
      </c>
      <c r="F94" s="37">
        <f t="shared" si="10"/>
        <v>320.41000000000003</v>
      </c>
      <c r="G94" s="37" t="e">
        <f t="shared" si="8"/>
        <v>#NUM!</v>
      </c>
    </row>
    <row r="95" spans="1:7" x14ac:dyDescent="0.25">
      <c r="A95" s="36">
        <f t="shared" si="11"/>
        <v>46266</v>
      </c>
      <c r="B95" s="19">
        <v>81</v>
      </c>
      <c r="C95" s="8" t="e">
        <f t="shared" si="6"/>
        <v>#NUM!</v>
      </c>
      <c r="D95" s="37" t="e">
        <f t="shared" si="7"/>
        <v>#NUM!</v>
      </c>
      <c r="E95" s="37" t="e">
        <f t="shared" si="9"/>
        <v>#NUM!</v>
      </c>
      <c r="F95" s="37">
        <f t="shared" si="10"/>
        <v>320.41000000000003</v>
      </c>
      <c r="G95" s="37" t="e">
        <f t="shared" si="8"/>
        <v>#NUM!</v>
      </c>
    </row>
    <row r="96" spans="1:7" x14ac:dyDescent="0.25">
      <c r="A96" s="36">
        <f t="shared" si="11"/>
        <v>46296</v>
      </c>
      <c r="B96" s="19">
        <v>82</v>
      </c>
      <c r="C96" s="8" t="e">
        <f t="shared" si="6"/>
        <v>#NUM!</v>
      </c>
      <c r="D96" s="37" t="e">
        <f t="shared" si="7"/>
        <v>#NUM!</v>
      </c>
      <c r="E96" s="37" t="e">
        <f t="shared" si="9"/>
        <v>#NUM!</v>
      </c>
      <c r="F96" s="37">
        <f t="shared" si="10"/>
        <v>320.41000000000003</v>
      </c>
      <c r="G96" s="37" t="e">
        <f t="shared" si="8"/>
        <v>#NUM!</v>
      </c>
    </row>
    <row r="97" spans="1:7" x14ac:dyDescent="0.25">
      <c r="A97" s="36">
        <f t="shared" si="11"/>
        <v>46327</v>
      </c>
      <c r="B97" s="19">
        <v>83</v>
      </c>
      <c r="C97" s="8" t="e">
        <f t="shared" si="6"/>
        <v>#NUM!</v>
      </c>
      <c r="D97" s="37" t="e">
        <f t="shared" si="7"/>
        <v>#NUM!</v>
      </c>
      <c r="E97" s="37" t="e">
        <f t="shared" si="9"/>
        <v>#NUM!</v>
      </c>
      <c r="F97" s="37">
        <f t="shared" si="10"/>
        <v>320.41000000000003</v>
      </c>
      <c r="G97" s="37" t="e">
        <f t="shared" si="8"/>
        <v>#NUM!</v>
      </c>
    </row>
    <row r="98" spans="1:7" x14ac:dyDescent="0.25">
      <c r="A98" s="36">
        <f t="shared" si="11"/>
        <v>46357</v>
      </c>
      <c r="B98" s="19">
        <v>84</v>
      </c>
      <c r="C98" s="8" t="e">
        <f t="shared" si="6"/>
        <v>#NUM!</v>
      </c>
      <c r="D98" s="37" t="e">
        <f t="shared" si="7"/>
        <v>#NUM!</v>
      </c>
      <c r="E98" s="37" t="e">
        <f t="shared" si="9"/>
        <v>#NUM!</v>
      </c>
      <c r="F98" s="37">
        <f t="shared" si="10"/>
        <v>320.41000000000003</v>
      </c>
      <c r="G98" s="37" t="e">
        <f t="shared" si="8"/>
        <v>#NUM!</v>
      </c>
    </row>
    <row r="99" spans="1:7" x14ac:dyDescent="0.25">
      <c r="A99" s="36">
        <f t="shared" si="11"/>
        <v>46388</v>
      </c>
      <c r="B99" s="19">
        <v>85</v>
      </c>
      <c r="C99" s="8" t="e">
        <f t="shared" si="6"/>
        <v>#NUM!</v>
      </c>
      <c r="D99" s="37" t="e">
        <f t="shared" si="7"/>
        <v>#NUM!</v>
      </c>
      <c r="E99" s="37" t="e">
        <f t="shared" si="9"/>
        <v>#NUM!</v>
      </c>
      <c r="F99" s="37">
        <f t="shared" si="10"/>
        <v>320.41000000000003</v>
      </c>
      <c r="G99" s="37" t="e">
        <f t="shared" si="8"/>
        <v>#NUM!</v>
      </c>
    </row>
    <row r="100" spans="1:7" x14ac:dyDescent="0.25">
      <c r="A100" s="36">
        <f t="shared" si="11"/>
        <v>46419</v>
      </c>
      <c r="B100" s="19">
        <v>86</v>
      </c>
      <c r="C100" s="8" t="e">
        <f t="shared" si="6"/>
        <v>#NUM!</v>
      </c>
      <c r="D100" s="37" t="e">
        <f t="shared" si="7"/>
        <v>#NUM!</v>
      </c>
      <c r="E100" s="37" t="e">
        <f t="shared" si="9"/>
        <v>#NUM!</v>
      </c>
      <c r="F100" s="37">
        <f t="shared" si="10"/>
        <v>320.41000000000003</v>
      </c>
      <c r="G100" s="37" t="e">
        <f t="shared" si="8"/>
        <v>#NUM!</v>
      </c>
    </row>
    <row r="101" spans="1:7" x14ac:dyDescent="0.25">
      <c r="A101" s="36">
        <f t="shared" si="11"/>
        <v>46447</v>
      </c>
      <c r="B101" s="19">
        <v>87</v>
      </c>
      <c r="C101" s="8" t="e">
        <f t="shared" si="6"/>
        <v>#NUM!</v>
      </c>
      <c r="D101" s="37" t="e">
        <f t="shared" si="7"/>
        <v>#NUM!</v>
      </c>
      <c r="E101" s="37" t="e">
        <f t="shared" si="9"/>
        <v>#NUM!</v>
      </c>
      <c r="F101" s="37">
        <f t="shared" si="10"/>
        <v>320.41000000000003</v>
      </c>
      <c r="G101" s="37" t="e">
        <f t="shared" si="8"/>
        <v>#NUM!</v>
      </c>
    </row>
    <row r="102" spans="1:7" x14ac:dyDescent="0.25">
      <c r="A102" s="36">
        <f t="shared" si="11"/>
        <v>46478</v>
      </c>
      <c r="B102" s="19">
        <v>88</v>
      </c>
      <c r="C102" s="8" t="e">
        <f t="shared" si="6"/>
        <v>#NUM!</v>
      </c>
      <c r="D102" s="37" t="e">
        <f t="shared" si="7"/>
        <v>#NUM!</v>
      </c>
      <c r="E102" s="37" t="e">
        <f t="shared" si="9"/>
        <v>#NUM!</v>
      </c>
      <c r="F102" s="37">
        <f t="shared" si="10"/>
        <v>320.41000000000003</v>
      </c>
      <c r="G102" s="37" t="e">
        <f t="shared" si="8"/>
        <v>#NUM!</v>
      </c>
    </row>
    <row r="103" spans="1:7" x14ac:dyDescent="0.25">
      <c r="A103" s="36">
        <f t="shared" si="11"/>
        <v>46508</v>
      </c>
      <c r="B103" s="19">
        <v>89</v>
      </c>
      <c r="C103" s="8" t="e">
        <f t="shared" si="6"/>
        <v>#NUM!</v>
      </c>
      <c r="D103" s="37" t="e">
        <f t="shared" si="7"/>
        <v>#NUM!</v>
      </c>
      <c r="E103" s="37" t="e">
        <f t="shared" si="9"/>
        <v>#NUM!</v>
      </c>
      <c r="F103" s="37">
        <f t="shared" si="10"/>
        <v>320.41000000000003</v>
      </c>
      <c r="G103" s="37" t="e">
        <f t="shared" si="8"/>
        <v>#NUM!</v>
      </c>
    </row>
    <row r="104" spans="1:7" x14ac:dyDescent="0.25">
      <c r="A104" s="36">
        <f t="shared" si="11"/>
        <v>46539</v>
      </c>
      <c r="B104" s="19">
        <v>90</v>
      </c>
      <c r="C104" s="8" t="e">
        <f t="shared" si="6"/>
        <v>#NUM!</v>
      </c>
      <c r="D104" s="37" t="e">
        <f t="shared" si="7"/>
        <v>#NUM!</v>
      </c>
      <c r="E104" s="37" t="e">
        <f t="shared" si="9"/>
        <v>#NUM!</v>
      </c>
      <c r="F104" s="37">
        <f t="shared" si="10"/>
        <v>320.41000000000003</v>
      </c>
      <c r="G104" s="37" t="e">
        <f t="shared" si="8"/>
        <v>#NUM!</v>
      </c>
    </row>
    <row r="105" spans="1:7" x14ac:dyDescent="0.25">
      <c r="A105" s="36">
        <f t="shared" si="11"/>
        <v>46569</v>
      </c>
      <c r="B105" s="19">
        <v>91</v>
      </c>
      <c r="C105" s="8" t="e">
        <f t="shared" si="6"/>
        <v>#NUM!</v>
      </c>
      <c r="D105" s="37" t="e">
        <f t="shared" si="7"/>
        <v>#NUM!</v>
      </c>
      <c r="E105" s="37" t="e">
        <f t="shared" si="9"/>
        <v>#NUM!</v>
      </c>
      <c r="F105" s="37">
        <f t="shared" si="10"/>
        <v>320.41000000000003</v>
      </c>
      <c r="G105" s="37" t="e">
        <f t="shared" si="8"/>
        <v>#NUM!</v>
      </c>
    </row>
    <row r="106" spans="1:7" x14ac:dyDescent="0.25">
      <c r="A106" s="36">
        <f t="shared" si="11"/>
        <v>46600</v>
      </c>
      <c r="B106" s="19">
        <v>92</v>
      </c>
      <c r="C106" s="8" t="e">
        <f t="shared" si="6"/>
        <v>#NUM!</v>
      </c>
      <c r="D106" s="37" t="e">
        <f t="shared" si="7"/>
        <v>#NUM!</v>
      </c>
      <c r="E106" s="37" t="e">
        <f t="shared" si="9"/>
        <v>#NUM!</v>
      </c>
      <c r="F106" s="37">
        <f t="shared" si="10"/>
        <v>320.41000000000003</v>
      </c>
      <c r="G106" s="37" t="e">
        <f t="shared" si="8"/>
        <v>#NUM!</v>
      </c>
    </row>
    <row r="107" spans="1:7" x14ac:dyDescent="0.25">
      <c r="A107" s="36">
        <f t="shared" si="11"/>
        <v>46631</v>
      </c>
      <c r="B107" s="19">
        <v>93</v>
      </c>
      <c r="C107" s="8" t="e">
        <f t="shared" si="6"/>
        <v>#NUM!</v>
      </c>
      <c r="D107" s="37" t="e">
        <f t="shared" si="7"/>
        <v>#NUM!</v>
      </c>
      <c r="E107" s="37" t="e">
        <f t="shared" si="9"/>
        <v>#NUM!</v>
      </c>
      <c r="F107" s="37">
        <f t="shared" si="10"/>
        <v>320.41000000000003</v>
      </c>
      <c r="G107" s="37" t="e">
        <f t="shared" si="8"/>
        <v>#NUM!</v>
      </c>
    </row>
    <row r="108" spans="1:7" x14ac:dyDescent="0.25">
      <c r="A108" s="36">
        <f t="shared" si="11"/>
        <v>46661</v>
      </c>
      <c r="B108" s="19">
        <v>94</v>
      </c>
      <c r="C108" s="8" t="e">
        <f t="shared" si="6"/>
        <v>#NUM!</v>
      </c>
      <c r="D108" s="37" t="e">
        <f t="shared" si="7"/>
        <v>#NUM!</v>
      </c>
      <c r="E108" s="37" t="e">
        <f t="shared" si="9"/>
        <v>#NUM!</v>
      </c>
      <c r="F108" s="37">
        <f t="shared" si="10"/>
        <v>320.41000000000003</v>
      </c>
      <c r="G108" s="37" t="e">
        <f t="shared" si="8"/>
        <v>#NUM!</v>
      </c>
    </row>
    <row r="109" spans="1:7" x14ac:dyDescent="0.25">
      <c r="A109" s="36">
        <f t="shared" si="11"/>
        <v>46692</v>
      </c>
      <c r="B109" s="19">
        <v>95</v>
      </c>
      <c r="C109" s="8" t="e">
        <f t="shared" si="6"/>
        <v>#NUM!</v>
      </c>
      <c r="D109" s="37" t="e">
        <f t="shared" si="7"/>
        <v>#NUM!</v>
      </c>
      <c r="E109" s="37" t="e">
        <f t="shared" si="9"/>
        <v>#NUM!</v>
      </c>
      <c r="F109" s="37">
        <f t="shared" si="10"/>
        <v>320.41000000000003</v>
      </c>
      <c r="G109" s="37" t="e">
        <f t="shared" si="8"/>
        <v>#NUM!</v>
      </c>
    </row>
    <row r="110" spans="1:7" x14ac:dyDescent="0.25">
      <c r="A110" s="36">
        <f t="shared" si="11"/>
        <v>46722</v>
      </c>
      <c r="B110" s="19">
        <v>96</v>
      </c>
      <c r="C110" s="8" t="e">
        <f t="shared" si="6"/>
        <v>#NUM!</v>
      </c>
      <c r="D110" s="37" t="e">
        <f t="shared" si="7"/>
        <v>#NUM!</v>
      </c>
      <c r="E110" s="37" t="e">
        <f t="shared" si="9"/>
        <v>#NUM!</v>
      </c>
      <c r="F110" s="37">
        <f t="shared" si="10"/>
        <v>320.41000000000003</v>
      </c>
      <c r="G110" s="37" t="e">
        <f t="shared" si="8"/>
        <v>#NUM!</v>
      </c>
    </row>
    <row r="111" spans="1:7" x14ac:dyDescent="0.25">
      <c r="A111" s="36">
        <f t="shared" si="11"/>
        <v>46753</v>
      </c>
      <c r="B111" s="19">
        <v>97</v>
      </c>
      <c r="C111" s="8" t="e">
        <f t="shared" si="6"/>
        <v>#NUM!</v>
      </c>
      <c r="D111" s="37" t="e">
        <f t="shared" si="7"/>
        <v>#NUM!</v>
      </c>
      <c r="E111" s="37" t="e">
        <f t="shared" si="9"/>
        <v>#NUM!</v>
      </c>
      <c r="F111" s="37">
        <f t="shared" si="10"/>
        <v>320.41000000000003</v>
      </c>
      <c r="G111" s="37" t="e">
        <f t="shared" si="8"/>
        <v>#NUM!</v>
      </c>
    </row>
    <row r="112" spans="1:7" x14ac:dyDescent="0.25">
      <c r="A112" s="36">
        <f t="shared" si="11"/>
        <v>46784</v>
      </c>
      <c r="B112" s="19">
        <v>98</v>
      </c>
      <c r="C112" s="8" t="e">
        <f t="shared" si="6"/>
        <v>#NUM!</v>
      </c>
      <c r="D112" s="37" t="e">
        <f t="shared" si="7"/>
        <v>#NUM!</v>
      </c>
      <c r="E112" s="37" t="e">
        <f t="shared" si="9"/>
        <v>#NUM!</v>
      </c>
      <c r="F112" s="37">
        <f t="shared" si="10"/>
        <v>320.41000000000003</v>
      </c>
      <c r="G112" s="37" t="e">
        <f t="shared" si="8"/>
        <v>#NUM!</v>
      </c>
    </row>
    <row r="113" spans="1:7" x14ac:dyDescent="0.25">
      <c r="A113" s="36">
        <f t="shared" si="11"/>
        <v>46813</v>
      </c>
      <c r="B113" s="19">
        <v>99</v>
      </c>
      <c r="C113" s="8" t="e">
        <f t="shared" si="6"/>
        <v>#NUM!</v>
      </c>
      <c r="D113" s="37" t="e">
        <f t="shared" si="7"/>
        <v>#NUM!</v>
      </c>
      <c r="E113" s="37" t="e">
        <f t="shared" si="9"/>
        <v>#NUM!</v>
      </c>
      <c r="F113" s="37">
        <f t="shared" si="10"/>
        <v>320.41000000000003</v>
      </c>
      <c r="G113" s="37" t="e">
        <f t="shared" si="8"/>
        <v>#NUM!</v>
      </c>
    </row>
    <row r="114" spans="1:7" x14ac:dyDescent="0.25">
      <c r="A114" s="36">
        <f t="shared" si="11"/>
        <v>46844</v>
      </c>
      <c r="B114" s="19">
        <v>100</v>
      </c>
      <c r="C114" s="8" t="e">
        <f t="shared" si="6"/>
        <v>#NUM!</v>
      </c>
      <c r="D114" s="37" t="e">
        <f t="shared" si="7"/>
        <v>#NUM!</v>
      </c>
      <c r="E114" s="37" t="e">
        <f t="shared" si="9"/>
        <v>#NUM!</v>
      </c>
      <c r="F114" s="37">
        <f t="shared" si="10"/>
        <v>320.41000000000003</v>
      </c>
      <c r="G114" s="37" t="e">
        <f t="shared" si="8"/>
        <v>#NUM!</v>
      </c>
    </row>
    <row r="115" spans="1:7" x14ac:dyDescent="0.25">
      <c r="A115" s="36">
        <f t="shared" si="11"/>
        <v>46874</v>
      </c>
      <c r="B115" s="19">
        <v>101</v>
      </c>
      <c r="C115" s="8" t="e">
        <f t="shared" si="6"/>
        <v>#NUM!</v>
      </c>
      <c r="D115" s="37" t="e">
        <f t="shared" si="7"/>
        <v>#NUM!</v>
      </c>
      <c r="E115" s="37" t="e">
        <f t="shared" si="9"/>
        <v>#NUM!</v>
      </c>
      <c r="F115" s="37">
        <f t="shared" si="10"/>
        <v>320.41000000000003</v>
      </c>
      <c r="G115" s="37" t="e">
        <f t="shared" si="8"/>
        <v>#NUM!</v>
      </c>
    </row>
    <row r="116" spans="1:7" x14ac:dyDescent="0.25">
      <c r="A116" s="36">
        <f t="shared" si="11"/>
        <v>46905</v>
      </c>
      <c r="B116" s="19">
        <v>102</v>
      </c>
      <c r="C116" s="8" t="e">
        <f t="shared" si="6"/>
        <v>#NUM!</v>
      </c>
      <c r="D116" s="37" t="e">
        <f t="shared" si="7"/>
        <v>#NUM!</v>
      </c>
      <c r="E116" s="37" t="e">
        <f t="shared" si="9"/>
        <v>#NUM!</v>
      </c>
      <c r="F116" s="37">
        <f t="shared" si="10"/>
        <v>320.41000000000003</v>
      </c>
      <c r="G116" s="37" t="e">
        <f t="shared" si="8"/>
        <v>#NUM!</v>
      </c>
    </row>
    <row r="117" spans="1:7" x14ac:dyDescent="0.25">
      <c r="A117" s="36">
        <f t="shared" si="11"/>
        <v>46935</v>
      </c>
      <c r="B117" s="19">
        <v>103</v>
      </c>
      <c r="C117" s="8" t="e">
        <f t="shared" si="6"/>
        <v>#NUM!</v>
      </c>
      <c r="D117" s="37" t="e">
        <f t="shared" si="7"/>
        <v>#NUM!</v>
      </c>
      <c r="E117" s="37" t="e">
        <f t="shared" si="9"/>
        <v>#NUM!</v>
      </c>
      <c r="F117" s="37">
        <f t="shared" si="10"/>
        <v>320.41000000000003</v>
      </c>
      <c r="G117" s="37" t="e">
        <f t="shared" si="8"/>
        <v>#NUM!</v>
      </c>
    </row>
    <row r="118" spans="1:7" x14ac:dyDescent="0.25">
      <c r="A118" s="36">
        <f t="shared" si="11"/>
        <v>46966</v>
      </c>
      <c r="B118" s="19">
        <v>104</v>
      </c>
      <c r="C118" s="8" t="e">
        <f t="shared" si="6"/>
        <v>#NUM!</v>
      </c>
      <c r="D118" s="37" t="e">
        <f t="shared" si="7"/>
        <v>#NUM!</v>
      </c>
      <c r="E118" s="37" t="e">
        <f t="shared" si="9"/>
        <v>#NUM!</v>
      </c>
      <c r="F118" s="37">
        <f t="shared" si="10"/>
        <v>320.41000000000003</v>
      </c>
      <c r="G118" s="37" t="e">
        <f t="shared" si="8"/>
        <v>#NUM!</v>
      </c>
    </row>
    <row r="119" spans="1:7" x14ac:dyDescent="0.25">
      <c r="A119" s="36">
        <f t="shared" si="11"/>
        <v>46997</v>
      </c>
      <c r="B119" s="19">
        <v>105</v>
      </c>
      <c r="C119" s="8" t="e">
        <f t="shared" si="6"/>
        <v>#NUM!</v>
      </c>
      <c r="D119" s="37" t="e">
        <f t="shared" si="7"/>
        <v>#NUM!</v>
      </c>
      <c r="E119" s="37" t="e">
        <f t="shared" si="9"/>
        <v>#NUM!</v>
      </c>
      <c r="F119" s="37">
        <f t="shared" si="10"/>
        <v>320.41000000000003</v>
      </c>
      <c r="G119" s="37" t="e">
        <f t="shared" si="8"/>
        <v>#NUM!</v>
      </c>
    </row>
    <row r="120" spans="1:7" x14ac:dyDescent="0.25">
      <c r="A120" s="36">
        <f t="shared" si="11"/>
        <v>47027</v>
      </c>
      <c r="B120" s="19">
        <v>106</v>
      </c>
      <c r="C120" s="8" t="e">
        <f t="shared" si="6"/>
        <v>#NUM!</v>
      </c>
      <c r="D120" s="37" t="e">
        <f t="shared" si="7"/>
        <v>#NUM!</v>
      </c>
      <c r="E120" s="37" t="e">
        <f t="shared" si="9"/>
        <v>#NUM!</v>
      </c>
      <c r="F120" s="37">
        <f t="shared" si="10"/>
        <v>320.41000000000003</v>
      </c>
      <c r="G120" s="37" t="e">
        <f t="shared" si="8"/>
        <v>#NUM!</v>
      </c>
    </row>
    <row r="121" spans="1:7" x14ac:dyDescent="0.25">
      <c r="A121" s="36">
        <f t="shared" si="11"/>
        <v>47058</v>
      </c>
      <c r="B121" s="19">
        <v>107</v>
      </c>
      <c r="C121" s="8" t="e">
        <f t="shared" si="6"/>
        <v>#NUM!</v>
      </c>
      <c r="D121" s="37" t="e">
        <f t="shared" si="7"/>
        <v>#NUM!</v>
      </c>
      <c r="E121" s="37" t="e">
        <f t="shared" si="9"/>
        <v>#NUM!</v>
      </c>
      <c r="F121" s="37">
        <f t="shared" si="10"/>
        <v>320.41000000000003</v>
      </c>
      <c r="G121" s="37" t="e">
        <f t="shared" si="8"/>
        <v>#NUM!</v>
      </c>
    </row>
    <row r="122" spans="1:7" x14ac:dyDescent="0.25">
      <c r="A122" s="36">
        <f t="shared" si="11"/>
        <v>47088</v>
      </c>
      <c r="B122" s="19">
        <v>108</v>
      </c>
      <c r="C122" s="8" t="e">
        <f t="shared" si="6"/>
        <v>#NUM!</v>
      </c>
      <c r="D122" s="37" t="e">
        <f t="shared" si="7"/>
        <v>#NUM!</v>
      </c>
      <c r="E122" s="37" t="e">
        <f t="shared" si="9"/>
        <v>#NUM!</v>
      </c>
      <c r="F122" s="37">
        <f t="shared" si="10"/>
        <v>320.41000000000003</v>
      </c>
      <c r="G122" s="37" t="e">
        <f t="shared" si="8"/>
        <v>#NUM!</v>
      </c>
    </row>
    <row r="123" spans="1:7" x14ac:dyDescent="0.25">
      <c r="A123" s="36">
        <f t="shared" si="11"/>
        <v>47119</v>
      </c>
      <c r="B123" s="19">
        <v>109</v>
      </c>
      <c r="C123" s="8" t="e">
        <f t="shared" si="6"/>
        <v>#NUM!</v>
      </c>
      <c r="D123" s="37" t="e">
        <f t="shared" si="7"/>
        <v>#NUM!</v>
      </c>
      <c r="E123" s="37" t="e">
        <f t="shared" si="9"/>
        <v>#NUM!</v>
      </c>
      <c r="F123" s="37">
        <f t="shared" si="10"/>
        <v>320.41000000000003</v>
      </c>
      <c r="G123" s="37" t="e">
        <f t="shared" si="8"/>
        <v>#NUM!</v>
      </c>
    </row>
    <row r="124" spans="1:7" x14ac:dyDescent="0.25">
      <c r="A124" s="36">
        <f t="shared" si="11"/>
        <v>47150</v>
      </c>
      <c r="B124" s="19">
        <v>110</v>
      </c>
      <c r="C124" s="8" t="e">
        <f t="shared" si="6"/>
        <v>#NUM!</v>
      </c>
      <c r="D124" s="37" t="e">
        <f t="shared" si="7"/>
        <v>#NUM!</v>
      </c>
      <c r="E124" s="37" t="e">
        <f t="shared" si="9"/>
        <v>#NUM!</v>
      </c>
      <c r="F124" s="37">
        <f t="shared" si="10"/>
        <v>320.41000000000003</v>
      </c>
      <c r="G124" s="37" t="e">
        <f t="shared" si="8"/>
        <v>#NUM!</v>
      </c>
    </row>
    <row r="125" spans="1:7" x14ac:dyDescent="0.25">
      <c r="A125" s="36">
        <f t="shared" si="11"/>
        <v>47178</v>
      </c>
      <c r="B125" s="19">
        <v>111</v>
      </c>
      <c r="C125" s="8" t="e">
        <f t="shared" si="6"/>
        <v>#NUM!</v>
      </c>
      <c r="D125" s="37" t="e">
        <f t="shared" si="7"/>
        <v>#NUM!</v>
      </c>
      <c r="E125" s="37" t="e">
        <f t="shared" si="9"/>
        <v>#NUM!</v>
      </c>
      <c r="F125" s="37">
        <f t="shared" si="10"/>
        <v>320.41000000000003</v>
      </c>
      <c r="G125" s="37" t="e">
        <f t="shared" si="8"/>
        <v>#NUM!</v>
      </c>
    </row>
    <row r="126" spans="1:7" x14ac:dyDescent="0.25">
      <c r="A126" s="36">
        <f t="shared" si="11"/>
        <v>47209</v>
      </c>
      <c r="B126" s="19">
        <v>112</v>
      </c>
      <c r="C126" s="8" t="e">
        <f t="shared" si="6"/>
        <v>#NUM!</v>
      </c>
      <c r="D126" s="37" t="e">
        <f t="shared" si="7"/>
        <v>#NUM!</v>
      </c>
      <c r="E126" s="37" t="e">
        <f t="shared" si="9"/>
        <v>#NUM!</v>
      </c>
      <c r="F126" s="37">
        <f t="shared" si="10"/>
        <v>320.41000000000003</v>
      </c>
      <c r="G126" s="37" t="e">
        <f t="shared" si="8"/>
        <v>#NUM!</v>
      </c>
    </row>
    <row r="127" spans="1:7" x14ac:dyDescent="0.25">
      <c r="A127" s="36">
        <f t="shared" si="11"/>
        <v>47239</v>
      </c>
      <c r="B127" s="19">
        <v>113</v>
      </c>
      <c r="C127" s="8" t="e">
        <f t="shared" si="6"/>
        <v>#NUM!</v>
      </c>
      <c r="D127" s="37" t="e">
        <f t="shared" si="7"/>
        <v>#NUM!</v>
      </c>
      <c r="E127" s="37" t="e">
        <f t="shared" si="9"/>
        <v>#NUM!</v>
      </c>
      <c r="F127" s="37">
        <f t="shared" si="10"/>
        <v>320.41000000000003</v>
      </c>
      <c r="G127" s="37" t="e">
        <f t="shared" si="8"/>
        <v>#NUM!</v>
      </c>
    </row>
    <row r="128" spans="1:7" x14ac:dyDescent="0.25">
      <c r="A128" s="36">
        <f t="shared" si="11"/>
        <v>47270</v>
      </c>
      <c r="B128" s="19">
        <v>114</v>
      </c>
      <c r="C128" s="8" t="e">
        <f t="shared" si="6"/>
        <v>#NUM!</v>
      </c>
      <c r="D128" s="37" t="e">
        <f t="shared" si="7"/>
        <v>#NUM!</v>
      </c>
      <c r="E128" s="37" t="e">
        <f t="shared" si="9"/>
        <v>#NUM!</v>
      </c>
      <c r="F128" s="37">
        <f t="shared" si="10"/>
        <v>320.41000000000003</v>
      </c>
      <c r="G128" s="37" t="e">
        <f t="shared" si="8"/>
        <v>#NUM!</v>
      </c>
    </row>
    <row r="129" spans="1:7" x14ac:dyDescent="0.25">
      <c r="A129" s="36">
        <f t="shared" si="11"/>
        <v>47300</v>
      </c>
      <c r="B129" s="19">
        <v>115</v>
      </c>
      <c r="C129" s="8" t="e">
        <f t="shared" si="6"/>
        <v>#NUM!</v>
      </c>
      <c r="D129" s="37" t="e">
        <f t="shared" si="7"/>
        <v>#NUM!</v>
      </c>
      <c r="E129" s="37" t="e">
        <f t="shared" si="9"/>
        <v>#NUM!</v>
      </c>
      <c r="F129" s="37">
        <f t="shared" si="10"/>
        <v>320.41000000000003</v>
      </c>
      <c r="G129" s="37" t="e">
        <f t="shared" si="8"/>
        <v>#NUM!</v>
      </c>
    </row>
    <row r="130" spans="1:7" x14ac:dyDescent="0.25">
      <c r="A130" s="36">
        <f t="shared" si="11"/>
        <v>47331</v>
      </c>
      <c r="B130" s="19">
        <v>116</v>
      </c>
      <c r="C130" s="8" t="e">
        <f t="shared" si="6"/>
        <v>#NUM!</v>
      </c>
      <c r="D130" s="37" t="e">
        <f t="shared" si="7"/>
        <v>#NUM!</v>
      </c>
      <c r="E130" s="37" t="e">
        <f t="shared" si="9"/>
        <v>#NUM!</v>
      </c>
      <c r="F130" s="37">
        <f t="shared" si="10"/>
        <v>320.41000000000003</v>
      </c>
      <c r="G130" s="37" t="e">
        <f t="shared" si="8"/>
        <v>#NUM!</v>
      </c>
    </row>
    <row r="131" spans="1:7" x14ac:dyDescent="0.25">
      <c r="A131" s="36">
        <f t="shared" si="11"/>
        <v>47362</v>
      </c>
      <c r="B131" s="19">
        <v>117</v>
      </c>
      <c r="C131" s="8" t="e">
        <f t="shared" si="6"/>
        <v>#NUM!</v>
      </c>
      <c r="D131" s="37" t="e">
        <f t="shared" si="7"/>
        <v>#NUM!</v>
      </c>
      <c r="E131" s="37" t="e">
        <f t="shared" si="9"/>
        <v>#NUM!</v>
      </c>
      <c r="F131" s="37">
        <f t="shared" si="10"/>
        <v>320.41000000000003</v>
      </c>
      <c r="G131" s="37" t="e">
        <f t="shared" si="8"/>
        <v>#NUM!</v>
      </c>
    </row>
    <row r="132" spans="1:7" x14ac:dyDescent="0.25">
      <c r="A132" s="36">
        <f t="shared" si="11"/>
        <v>47392</v>
      </c>
      <c r="B132" s="19">
        <v>118</v>
      </c>
      <c r="C132" s="8" t="e">
        <f t="shared" si="6"/>
        <v>#NUM!</v>
      </c>
      <c r="D132" s="37" t="e">
        <f t="shared" si="7"/>
        <v>#NUM!</v>
      </c>
      <c r="E132" s="37" t="e">
        <f t="shared" si="9"/>
        <v>#NUM!</v>
      </c>
      <c r="F132" s="37">
        <f t="shared" si="10"/>
        <v>320.41000000000003</v>
      </c>
      <c r="G132" s="37" t="e">
        <f t="shared" si="8"/>
        <v>#NUM!</v>
      </c>
    </row>
    <row r="133" spans="1:7" x14ac:dyDescent="0.25">
      <c r="A133" s="36">
        <f t="shared" si="11"/>
        <v>47423</v>
      </c>
      <c r="B133" s="19">
        <v>119</v>
      </c>
      <c r="C133" s="8" t="e">
        <f t="shared" si="6"/>
        <v>#NUM!</v>
      </c>
      <c r="D133" s="37" t="e">
        <f t="shared" si="7"/>
        <v>#NUM!</v>
      </c>
      <c r="E133" s="37" t="e">
        <f t="shared" si="9"/>
        <v>#NUM!</v>
      </c>
      <c r="F133" s="37">
        <f t="shared" si="10"/>
        <v>320.41000000000003</v>
      </c>
      <c r="G133" s="37" t="e">
        <f t="shared" si="8"/>
        <v>#NUM!</v>
      </c>
    </row>
    <row r="134" spans="1:7" x14ac:dyDescent="0.25">
      <c r="A134" s="36">
        <f t="shared" si="11"/>
        <v>47453</v>
      </c>
      <c r="B134" s="19">
        <v>120</v>
      </c>
      <c r="C134" s="8" t="e">
        <f t="shared" si="6"/>
        <v>#NUM!</v>
      </c>
      <c r="D134" s="37" t="e">
        <f t="shared" si="7"/>
        <v>#NUM!</v>
      </c>
      <c r="E134" s="37" t="e">
        <f t="shared" si="9"/>
        <v>#NUM!</v>
      </c>
      <c r="F134" s="37">
        <f t="shared" si="10"/>
        <v>320.41000000000003</v>
      </c>
      <c r="G134" s="37" t="e">
        <f t="shared" si="8"/>
        <v>#NUM!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134"/>
  <sheetViews>
    <sheetView workbookViewId="0">
      <selection activeCell="E8" sqref="E8"/>
    </sheetView>
  </sheetViews>
  <sheetFormatPr defaultRowHeight="15" x14ac:dyDescent="0.25"/>
  <cols>
    <col min="1" max="1" width="9.140625" style="3" customWidth="1"/>
    <col min="2" max="2" width="7.85546875" style="3" customWidth="1"/>
    <col min="3" max="3" width="14.7109375" style="3" customWidth="1"/>
    <col min="4" max="4" width="14.28515625" style="3" customWidth="1"/>
    <col min="5" max="7" width="14.7109375" style="3" customWidth="1"/>
    <col min="8" max="16384" width="9.140625" style="3"/>
  </cols>
  <sheetData>
    <row r="1" spans="1:13" x14ac:dyDescent="0.25">
      <c r="A1" s="1"/>
      <c r="B1" s="1"/>
      <c r="C1" s="1"/>
      <c r="D1" s="1"/>
      <c r="E1" s="1"/>
      <c r="F1" s="1"/>
      <c r="G1" s="2"/>
    </row>
    <row r="2" spans="1:13" x14ac:dyDescent="0.25">
      <c r="A2" s="1"/>
      <c r="B2" s="1"/>
      <c r="C2" s="1"/>
      <c r="D2" s="1"/>
      <c r="E2" s="1"/>
      <c r="F2" s="4"/>
      <c r="G2" s="5"/>
    </row>
    <row r="3" spans="1:13" x14ac:dyDescent="0.25">
      <c r="A3" s="1"/>
      <c r="B3" s="1"/>
      <c r="C3" s="1"/>
      <c r="D3" s="1"/>
      <c r="E3" s="1"/>
      <c r="F3" s="4"/>
      <c r="G3" s="5"/>
    </row>
    <row r="4" spans="1:13" ht="21" x14ac:dyDescent="0.35">
      <c r="A4" s="1"/>
      <c r="B4" s="6" t="s">
        <v>48</v>
      </c>
      <c r="C4" s="1"/>
      <c r="D4" s="1"/>
      <c r="E4" s="7"/>
      <c r="F4" s="8"/>
      <c r="G4" s="6"/>
      <c r="K4" s="9"/>
      <c r="L4" s="10"/>
    </row>
    <row r="5" spans="1:13" x14ac:dyDescent="0.25">
      <c r="A5" s="1"/>
      <c r="B5" s="1"/>
      <c r="C5" s="1"/>
      <c r="D5" s="1"/>
      <c r="E5" s="1"/>
      <c r="F5" s="8"/>
      <c r="G5" s="1"/>
      <c r="K5" s="11"/>
      <c r="L5" s="10"/>
    </row>
    <row r="6" spans="1:13" x14ac:dyDescent="0.25">
      <c r="A6" s="1"/>
      <c r="B6" s="12" t="s">
        <v>0</v>
      </c>
      <c r="C6" s="13"/>
      <c r="D6" s="14"/>
      <c r="E6" s="15">
        <v>43831</v>
      </c>
      <c r="F6" s="16"/>
      <c r="G6" s="1"/>
      <c r="K6" s="17"/>
      <c r="L6" s="17"/>
    </row>
    <row r="7" spans="1:13" x14ac:dyDescent="0.25">
      <c r="A7" s="1"/>
      <c r="B7" s="18" t="s">
        <v>1</v>
      </c>
      <c r="C7" s="19"/>
      <c r="E7" s="20">
        <v>60</v>
      </c>
      <c r="F7" s="21" t="s">
        <v>2</v>
      </c>
      <c r="G7" s="1"/>
      <c r="K7" s="22"/>
      <c r="L7" s="22"/>
    </row>
    <row r="8" spans="1:13" x14ac:dyDescent="0.25">
      <c r="A8" s="1"/>
      <c r="B8" s="18" t="s">
        <v>3</v>
      </c>
      <c r="C8" s="19"/>
      <c r="D8" s="23">
        <f>E6-1</f>
        <v>43830</v>
      </c>
      <c r="E8" s="24">
        <v>21544.0414507772</v>
      </c>
      <c r="F8" s="21" t="s">
        <v>4</v>
      </c>
      <c r="G8" s="1"/>
      <c r="K8" s="22"/>
      <c r="L8" s="22"/>
    </row>
    <row r="9" spans="1:13" x14ac:dyDescent="0.25">
      <c r="A9" s="1"/>
      <c r="B9" s="18" t="s">
        <v>5</v>
      </c>
      <c r="C9" s="19"/>
      <c r="D9" s="23">
        <f>EDATE(D8,E7)</f>
        <v>45657</v>
      </c>
      <c r="E9" s="24">
        <v>0</v>
      </c>
      <c r="F9" s="21" t="s">
        <v>4</v>
      </c>
      <c r="G9" s="25"/>
      <c r="K9" s="22"/>
      <c r="L9" s="22"/>
    </row>
    <row r="10" spans="1:13" x14ac:dyDescent="0.25">
      <c r="A10" s="1"/>
      <c r="B10" s="18" t="s">
        <v>6</v>
      </c>
      <c r="C10" s="19"/>
      <c r="E10" s="26">
        <v>1</v>
      </c>
      <c r="F10" s="21"/>
      <c r="G10" s="1"/>
      <c r="K10" s="27"/>
      <c r="L10" s="27"/>
    </row>
    <row r="11" spans="1:13" x14ac:dyDescent="0.25">
      <c r="A11" s="1"/>
      <c r="B11" s="28" t="s">
        <v>14</v>
      </c>
      <c r="C11" s="29"/>
      <c r="D11" s="30"/>
      <c r="E11" s="31">
        <v>3.9E-2</v>
      </c>
      <c r="F11" s="32"/>
      <c r="G11" s="33"/>
      <c r="K11" s="22"/>
      <c r="L11" s="22"/>
      <c r="M11" s="27"/>
    </row>
    <row r="12" spans="1:13" x14ac:dyDescent="0.25">
      <c r="A12" s="1"/>
      <c r="B12" s="20"/>
      <c r="C12" s="19"/>
      <c r="E12" s="34"/>
      <c r="F12" s="20"/>
      <c r="G12" s="33"/>
      <c r="K12" s="22"/>
      <c r="L12" s="22"/>
      <c r="M12" s="27"/>
    </row>
    <row r="13" spans="1:13" x14ac:dyDescent="0.25">
      <c r="K13" s="22"/>
      <c r="L13" s="22"/>
      <c r="M13" s="27"/>
    </row>
    <row r="14" spans="1:13" ht="15.75" thickBot="1" x14ac:dyDescent="0.3">
      <c r="A14" s="35" t="s">
        <v>7</v>
      </c>
      <c r="B14" s="35" t="s">
        <v>8</v>
      </c>
      <c r="C14" s="35" t="s">
        <v>9</v>
      </c>
      <c r="D14" s="35" t="s">
        <v>10</v>
      </c>
      <c r="E14" s="35" t="s">
        <v>11</v>
      </c>
      <c r="F14" s="35" t="s">
        <v>12</v>
      </c>
      <c r="G14" s="35" t="s">
        <v>13</v>
      </c>
      <c r="K14" s="22"/>
      <c r="L14" s="22"/>
      <c r="M14" s="27"/>
    </row>
    <row r="15" spans="1:13" x14ac:dyDescent="0.25">
      <c r="A15" s="36">
        <f>E6</f>
        <v>43831</v>
      </c>
      <c r="B15" s="19">
        <v>1</v>
      </c>
      <c r="C15" s="8">
        <f>E8</f>
        <v>21544.0414507772</v>
      </c>
      <c r="D15" s="37">
        <f>ROUND(C15*$E$11/12,2)</f>
        <v>70.02</v>
      </c>
      <c r="E15" s="37">
        <f>PPMT($E$11/12,B15,$E$7,-$E$8,$E$9,0)</f>
        <v>325.77669191037688</v>
      </c>
      <c r="F15" s="37">
        <f>ROUND(PMT($E$11/12,E7,-E8,E9),2)</f>
        <v>395.79</v>
      </c>
      <c r="G15" s="37">
        <f>C15-E15</f>
        <v>21218.264758866822</v>
      </c>
      <c r="K15" s="22"/>
      <c r="L15" s="22"/>
      <c r="M15" s="27"/>
    </row>
    <row r="16" spans="1:13" x14ac:dyDescent="0.25">
      <c r="A16" s="36">
        <f>EDATE(A15,1)</f>
        <v>43862</v>
      </c>
      <c r="B16" s="19">
        <v>2</v>
      </c>
      <c r="C16" s="8">
        <f>G15</f>
        <v>21218.264758866822</v>
      </c>
      <c r="D16" s="37">
        <f t="shared" ref="D16:D73" si="0">ROUND(C16*$E$11/12,2)</f>
        <v>68.959999999999994</v>
      </c>
      <c r="E16" s="37">
        <f t="shared" ref="E16:E79" si="1">PPMT($E$11/12,B16,$E$7,-$E$8,$E$9,0)</f>
        <v>326.83546615908551</v>
      </c>
      <c r="F16" s="37">
        <f>F15</f>
        <v>395.79</v>
      </c>
      <c r="G16" s="37">
        <f t="shared" ref="G16:G73" si="2">C16-E16</f>
        <v>20891.429292707737</v>
      </c>
      <c r="K16" s="22"/>
      <c r="L16" s="22"/>
      <c r="M16" s="27"/>
    </row>
    <row r="17" spans="1:13" x14ac:dyDescent="0.25">
      <c r="A17" s="36">
        <f>EDATE(A16,1)</f>
        <v>43891</v>
      </c>
      <c r="B17" s="19">
        <v>3</v>
      </c>
      <c r="C17" s="8">
        <f>G16</f>
        <v>20891.429292707737</v>
      </c>
      <c r="D17" s="37">
        <f t="shared" si="0"/>
        <v>67.900000000000006</v>
      </c>
      <c r="E17" s="37">
        <f t="shared" si="1"/>
        <v>327.89768142410259</v>
      </c>
      <c r="F17" s="37">
        <f t="shared" ref="F17:F80" si="3">F16</f>
        <v>395.79</v>
      </c>
      <c r="G17" s="37">
        <f t="shared" si="2"/>
        <v>20563.531611283634</v>
      </c>
      <c r="K17" s="22"/>
      <c r="L17" s="22"/>
      <c r="M17" s="27"/>
    </row>
    <row r="18" spans="1:13" x14ac:dyDescent="0.25">
      <c r="A18" s="36">
        <f t="shared" ref="A18:A81" si="4">EDATE(A17,1)</f>
        <v>43922</v>
      </c>
      <c r="B18" s="19">
        <v>4</v>
      </c>
      <c r="C18" s="8">
        <f t="shared" ref="C18:C73" si="5">G17</f>
        <v>20563.531611283634</v>
      </c>
      <c r="D18" s="37">
        <f t="shared" si="0"/>
        <v>66.83</v>
      </c>
      <c r="E18" s="37">
        <f t="shared" si="1"/>
        <v>328.96334888873093</v>
      </c>
      <c r="F18" s="37">
        <f t="shared" si="3"/>
        <v>395.79</v>
      </c>
      <c r="G18" s="37">
        <f t="shared" si="2"/>
        <v>20234.568262394903</v>
      </c>
      <c r="K18" s="22"/>
      <c r="L18" s="22"/>
      <c r="M18" s="27"/>
    </row>
    <row r="19" spans="1:13" x14ac:dyDescent="0.25">
      <c r="A19" s="36">
        <f t="shared" si="4"/>
        <v>43952</v>
      </c>
      <c r="B19" s="19">
        <v>5</v>
      </c>
      <c r="C19" s="8">
        <f t="shared" si="5"/>
        <v>20234.568262394903</v>
      </c>
      <c r="D19" s="37">
        <f t="shared" si="0"/>
        <v>65.760000000000005</v>
      </c>
      <c r="E19" s="37">
        <f t="shared" si="1"/>
        <v>330.0324797726193</v>
      </c>
      <c r="F19" s="37">
        <f t="shared" si="3"/>
        <v>395.79</v>
      </c>
      <c r="G19" s="37">
        <f t="shared" si="2"/>
        <v>19904.535782622283</v>
      </c>
      <c r="K19" s="22"/>
      <c r="L19" s="22"/>
      <c r="M19" s="27"/>
    </row>
    <row r="20" spans="1:13" x14ac:dyDescent="0.25">
      <c r="A20" s="36">
        <f t="shared" si="4"/>
        <v>43983</v>
      </c>
      <c r="B20" s="19">
        <v>6</v>
      </c>
      <c r="C20" s="8">
        <f t="shared" si="5"/>
        <v>19904.535782622283</v>
      </c>
      <c r="D20" s="37">
        <f t="shared" si="0"/>
        <v>64.69</v>
      </c>
      <c r="E20" s="37">
        <f t="shared" si="1"/>
        <v>331.10508533188028</v>
      </c>
      <c r="F20" s="37">
        <f t="shared" si="3"/>
        <v>395.79</v>
      </c>
      <c r="G20" s="37">
        <f t="shared" si="2"/>
        <v>19573.430697290401</v>
      </c>
      <c r="K20" s="22"/>
      <c r="L20" s="22"/>
      <c r="M20" s="27"/>
    </row>
    <row r="21" spans="1:13" x14ac:dyDescent="0.25">
      <c r="A21" s="36">
        <f t="shared" si="4"/>
        <v>44013</v>
      </c>
      <c r="B21" s="19">
        <v>7</v>
      </c>
      <c r="C21" s="8">
        <f t="shared" si="5"/>
        <v>19573.430697290401</v>
      </c>
      <c r="D21" s="37">
        <f t="shared" si="0"/>
        <v>63.61</v>
      </c>
      <c r="E21" s="37">
        <f t="shared" si="1"/>
        <v>332.18117685920896</v>
      </c>
      <c r="F21" s="37">
        <f t="shared" si="3"/>
        <v>395.79</v>
      </c>
      <c r="G21" s="37">
        <f t="shared" si="2"/>
        <v>19241.249520431193</v>
      </c>
      <c r="K21" s="22"/>
      <c r="L21" s="22"/>
      <c r="M21" s="27"/>
    </row>
    <row r="22" spans="1:13" x14ac:dyDescent="0.25">
      <c r="A22" s="36">
        <f>EDATE(A21,1)</f>
        <v>44044</v>
      </c>
      <c r="B22" s="19">
        <v>8</v>
      </c>
      <c r="C22" s="8">
        <f t="shared" si="5"/>
        <v>19241.249520431193</v>
      </c>
      <c r="D22" s="37">
        <f t="shared" si="0"/>
        <v>62.53</v>
      </c>
      <c r="E22" s="37">
        <f t="shared" si="1"/>
        <v>333.2607656840014</v>
      </c>
      <c r="F22" s="37">
        <f t="shared" si="3"/>
        <v>395.79</v>
      </c>
      <c r="G22" s="37">
        <f t="shared" si="2"/>
        <v>18907.988754747192</v>
      </c>
      <c r="K22" s="22"/>
      <c r="L22" s="22"/>
      <c r="M22" s="27"/>
    </row>
    <row r="23" spans="1:13" x14ac:dyDescent="0.25">
      <c r="A23" s="36">
        <f t="shared" si="4"/>
        <v>44075</v>
      </c>
      <c r="B23" s="19">
        <v>9</v>
      </c>
      <c r="C23" s="8">
        <f t="shared" si="5"/>
        <v>18907.988754747192</v>
      </c>
      <c r="D23" s="37">
        <f t="shared" si="0"/>
        <v>61.45</v>
      </c>
      <c r="E23" s="37">
        <f t="shared" si="1"/>
        <v>334.34386317247436</v>
      </c>
      <c r="F23" s="37">
        <f t="shared" si="3"/>
        <v>395.79</v>
      </c>
      <c r="G23" s="37">
        <f t="shared" si="2"/>
        <v>18573.644891574717</v>
      </c>
      <c r="K23" s="22"/>
      <c r="L23" s="22"/>
      <c r="M23" s="27"/>
    </row>
    <row r="24" spans="1:13" x14ac:dyDescent="0.25">
      <c r="A24" s="36">
        <f t="shared" si="4"/>
        <v>44105</v>
      </c>
      <c r="B24" s="19">
        <v>10</v>
      </c>
      <c r="C24" s="8">
        <f t="shared" si="5"/>
        <v>18573.644891574717</v>
      </c>
      <c r="D24" s="37">
        <f t="shared" si="0"/>
        <v>60.36</v>
      </c>
      <c r="E24" s="37">
        <f t="shared" si="1"/>
        <v>335.43048072778492</v>
      </c>
      <c r="F24" s="37">
        <f t="shared" si="3"/>
        <v>395.79</v>
      </c>
      <c r="G24" s="37">
        <f t="shared" si="2"/>
        <v>18238.214410846933</v>
      </c>
      <c r="K24" s="22"/>
      <c r="L24" s="22"/>
      <c r="M24" s="27"/>
    </row>
    <row r="25" spans="1:13" x14ac:dyDescent="0.25">
      <c r="A25" s="36">
        <f t="shared" si="4"/>
        <v>44136</v>
      </c>
      <c r="B25" s="19">
        <v>11</v>
      </c>
      <c r="C25" s="8">
        <f t="shared" si="5"/>
        <v>18238.214410846933</v>
      </c>
      <c r="D25" s="37">
        <f t="shared" si="0"/>
        <v>59.27</v>
      </c>
      <c r="E25" s="37">
        <f t="shared" si="1"/>
        <v>336.52062979015022</v>
      </c>
      <c r="F25" s="37">
        <f t="shared" si="3"/>
        <v>395.79</v>
      </c>
      <c r="G25" s="37">
        <f t="shared" si="2"/>
        <v>17901.693781056783</v>
      </c>
    </row>
    <row r="26" spans="1:13" x14ac:dyDescent="0.25">
      <c r="A26" s="36">
        <f t="shared" si="4"/>
        <v>44166</v>
      </c>
      <c r="B26" s="19">
        <v>12</v>
      </c>
      <c r="C26" s="8">
        <f t="shared" si="5"/>
        <v>17901.693781056783</v>
      </c>
      <c r="D26" s="37">
        <f t="shared" si="0"/>
        <v>58.18</v>
      </c>
      <c r="E26" s="37">
        <f t="shared" si="1"/>
        <v>337.6143218369682</v>
      </c>
      <c r="F26" s="37">
        <f t="shared" si="3"/>
        <v>395.79</v>
      </c>
      <c r="G26" s="37">
        <f t="shared" si="2"/>
        <v>17564.079459219814</v>
      </c>
    </row>
    <row r="27" spans="1:13" x14ac:dyDescent="0.25">
      <c r="A27" s="36">
        <f t="shared" si="4"/>
        <v>44197</v>
      </c>
      <c r="B27" s="19">
        <v>13</v>
      </c>
      <c r="C27" s="8">
        <f t="shared" si="5"/>
        <v>17564.079459219814</v>
      </c>
      <c r="D27" s="37">
        <f t="shared" si="0"/>
        <v>57.08</v>
      </c>
      <c r="E27" s="37">
        <f t="shared" si="1"/>
        <v>338.71156838293831</v>
      </c>
      <c r="F27" s="37">
        <f t="shared" si="3"/>
        <v>395.79</v>
      </c>
      <c r="G27" s="37">
        <f t="shared" si="2"/>
        <v>17225.367890836875</v>
      </c>
    </row>
    <row r="28" spans="1:13" x14ac:dyDescent="0.25">
      <c r="A28" s="36">
        <f t="shared" si="4"/>
        <v>44228</v>
      </c>
      <c r="B28" s="19">
        <v>14</v>
      </c>
      <c r="C28" s="8">
        <f t="shared" si="5"/>
        <v>17225.367890836875</v>
      </c>
      <c r="D28" s="37">
        <f t="shared" si="0"/>
        <v>55.98</v>
      </c>
      <c r="E28" s="37">
        <f t="shared" si="1"/>
        <v>339.81238098018292</v>
      </c>
      <c r="F28" s="37">
        <f t="shared" si="3"/>
        <v>395.79</v>
      </c>
      <c r="G28" s="37">
        <f t="shared" si="2"/>
        <v>16885.555509856691</v>
      </c>
    </row>
    <row r="29" spans="1:13" x14ac:dyDescent="0.25">
      <c r="A29" s="36">
        <f t="shared" si="4"/>
        <v>44256</v>
      </c>
      <c r="B29" s="19">
        <v>15</v>
      </c>
      <c r="C29" s="8">
        <f t="shared" si="5"/>
        <v>16885.555509856691</v>
      </c>
      <c r="D29" s="37">
        <f t="shared" si="0"/>
        <v>54.88</v>
      </c>
      <c r="E29" s="37">
        <f t="shared" si="1"/>
        <v>340.91677121836847</v>
      </c>
      <c r="F29" s="37">
        <f t="shared" si="3"/>
        <v>395.79</v>
      </c>
      <c r="G29" s="37">
        <f t="shared" si="2"/>
        <v>16544.638738638321</v>
      </c>
    </row>
    <row r="30" spans="1:13" x14ac:dyDescent="0.25">
      <c r="A30" s="36">
        <f t="shared" si="4"/>
        <v>44287</v>
      </c>
      <c r="B30" s="19">
        <v>16</v>
      </c>
      <c r="C30" s="8">
        <f t="shared" si="5"/>
        <v>16544.638738638321</v>
      </c>
      <c r="D30" s="37">
        <f t="shared" si="0"/>
        <v>53.77</v>
      </c>
      <c r="E30" s="37">
        <f t="shared" si="1"/>
        <v>342.02475072482815</v>
      </c>
      <c r="F30" s="37">
        <f t="shared" si="3"/>
        <v>395.79</v>
      </c>
      <c r="G30" s="37">
        <f t="shared" si="2"/>
        <v>16202.613987913493</v>
      </c>
    </row>
    <row r="31" spans="1:13" x14ac:dyDescent="0.25">
      <c r="A31" s="36">
        <f t="shared" si="4"/>
        <v>44317</v>
      </c>
      <c r="B31" s="19">
        <v>17</v>
      </c>
      <c r="C31" s="8">
        <f t="shared" si="5"/>
        <v>16202.613987913493</v>
      </c>
      <c r="D31" s="37">
        <f t="shared" si="0"/>
        <v>52.66</v>
      </c>
      <c r="E31" s="37">
        <f t="shared" si="1"/>
        <v>343.1363311646839</v>
      </c>
      <c r="F31" s="37">
        <f t="shared" si="3"/>
        <v>395.79</v>
      </c>
      <c r="G31" s="37">
        <f t="shared" si="2"/>
        <v>15859.47765674881</v>
      </c>
    </row>
    <row r="32" spans="1:13" x14ac:dyDescent="0.25">
      <c r="A32" s="36">
        <f t="shared" si="4"/>
        <v>44348</v>
      </c>
      <c r="B32" s="19">
        <v>18</v>
      </c>
      <c r="C32" s="8">
        <f t="shared" si="5"/>
        <v>15859.47765674881</v>
      </c>
      <c r="D32" s="37">
        <f t="shared" si="0"/>
        <v>51.54</v>
      </c>
      <c r="E32" s="37">
        <f t="shared" si="1"/>
        <v>344.2515242409691</v>
      </c>
      <c r="F32" s="37">
        <f t="shared" si="3"/>
        <v>395.79</v>
      </c>
      <c r="G32" s="37">
        <f t="shared" si="2"/>
        <v>15515.22613250784</v>
      </c>
    </row>
    <row r="33" spans="1:7" x14ac:dyDescent="0.25">
      <c r="A33" s="36">
        <f t="shared" si="4"/>
        <v>44378</v>
      </c>
      <c r="B33" s="19">
        <v>19</v>
      </c>
      <c r="C33" s="8">
        <f t="shared" si="5"/>
        <v>15515.22613250784</v>
      </c>
      <c r="D33" s="37">
        <f t="shared" si="0"/>
        <v>50.42</v>
      </c>
      <c r="E33" s="37">
        <f t="shared" si="1"/>
        <v>345.37034169475226</v>
      </c>
      <c r="F33" s="37">
        <f t="shared" si="3"/>
        <v>395.79</v>
      </c>
      <c r="G33" s="37">
        <f t="shared" si="2"/>
        <v>15169.855790813088</v>
      </c>
    </row>
    <row r="34" spans="1:7" x14ac:dyDescent="0.25">
      <c r="A34" s="36">
        <f t="shared" si="4"/>
        <v>44409</v>
      </c>
      <c r="B34" s="19">
        <v>20</v>
      </c>
      <c r="C34" s="8">
        <f t="shared" si="5"/>
        <v>15169.855790813088</v>
      </c>
      <c r="D34" s="37">
        <f t="shared" si="0"/>
        <v>49.3</v>
      </c>
      <c r="E34" s="37">
        <f t="shared" si="1"/>
        <v>346.49279530526019</v>
      </c>
      <c r="F34" s="37">
        <f t="shared" si="3"/>
        <v>395.79</v>
      </c>
      <c r="G34" s="37">
        <f t="shared" si="2"/>
        <v>14823.362995507829</v>
      </c>
    </row>
    <row r="35" spans="1:7" x14ac:dyDescent="0.25">
      <c r="A35" s="36">
        <f t="shared" si="4"/>
        <v>44440</v>
      </c>
      <c r="B35" s="19">
        <v>21</v>
      </c>
      <c r="C35" s="8">
        <f t="shared" si="5"/>
        <v>14823.362995507829</v>
      </c>
      <c r="D35" s="37">
        <f t="shared" si="0"/>
        <v>48.18</v>
      </c>
      <c r="E35" s="37">
        <f t="shared" si="1"/>
        <v>347.6188968900023</v>
      </c>
      <c r="F35" s="37">
        <f t="shared" si="3"/>
        <v>395.79</v>
      </c>
      <c r="G35" s="37">
        <f t="shared" si="2"/>
        <v>14475.744098617826</v>
      </c>
    </row>
    <row r="36" spans="1:7" x14ac:dyDescent="0.25">
      <c r="A36" s="36">
        <f t="shared" si="4"/>
        <v>44470</v>
      </c>
      <c r="B36" s="19">
        <v>22</v>
      </c>
      <c r="C36" s="8">
        <f t="shared" si="5"/>
        <v>14475.744098617826</v>
      </c>
      <c r="D36" s="37">
        <f t="shared" si="0"/>
        <v>47.05</v>
      </c>
      <c r="E36" s="37">
        <f t="shared" si="1"/>
        <v>348.74865830489478</v>
      </c>
      <c r="F36" s="37">
        <f t="shared" si="3"/>
        <v>395.79</v>
      </c>
      <c r="G36" s="37">
        <f t="shared" si="2"/>
        <v>14126.995440312932</v>
      </c>
    </row>
    <row r="37" spans="1:7" x14ac:dyDescent="0.25">
      <c r="A37" s="36">
        <f t="shared" si="4"/>
        <v>44501</v>
      </c>
      <c r="B37" s="19">
        <v>23</v>
      </c>
      <c r="C37" s="8">
        <f t="shared" si="5"/>
        <v>14126.995440312932</v>
      </c>
      <c r="D37" s="37">
        <f t="shared" si="0"/>
        <v>45.91</v>
      </c>
      <c r="E37" s="37">
        <f t="shared" si="1"/>
        <v>349.88209144438571</v>
      </c>
      <c r="F37" s="37">
        <f t="shared" si="3"/>
        <v>395.79</v>
      </c>
      <c r="G37" s="37">
        <f t="shared" si="2"/>
        <v>13777.113348868546</v>
      </c>
    </row>
    <row r="38" spans="1:7" x14ac:dyDescent="0.25">
      <c r="A38" s="36">
        <f t="shared" si="4"/>
        <v>44531</v>
      </c>
      <c r="B38" s="19">
        <v>24</v>
      </c>
      <c r="C38" s="8">
        <f t="shared" si="5"/>
        <v>13777.113348868546</v>
      </c>
      <c r="D38" s="37">
        <f t="shared" si="0"/>
        <v>44.78</v>
      </c>
      <c r="E38" s="37">
        <f t="shared" si="1"/>
        <v>351.01920824157997</v>
      </c>
      <c r="F38" s="37">
        <f t="shared" si="3"/>
        <v>395.79</v>
      </c>
      <c r="G38" s="37">
        <f t="shared" si="2"/>
        <v>13426.094140626967</v>
      </c>
    </row>
    <row r="39" spans="1:7" x14ac:dyDescent="0.25">
      <c r="A39" s="36">
        <f t="shared" si="4"/>
        <v>44562</v>
      </c>
      <c r="B39" s="19">
        <v>25</v>
      </c>
      <c r="C39" s="8">
        <f t="shared" si="5"/>
        <v>13426.094140626967</v>
      </c>
      <c r="D39" s="37">
        <f t="shared" si="0"/>
        <v>43.63</v>
      </c>
      <c r="E39" s="37">
        <f t="shared" si="1"/>
        <v>352.16002066836506</v>
      </c>
      <c r="F39" s="37">
        <f t="shared" si="3"/>
        <v>395.79</v>
      </c>
      <c r="G39" s="37">
        <f t="shared" si="2"/>
        <v>13073.934119958602</v>
      </c>
    </row>
    <row r="40" spans="1:7" x14ac:dyDescent="0.25">
      <c r="A40" s="36">
        <f t="shared" si="4"/>
        <v>44593</v>
      </c>
      <c r="B40" s="19">
        <v>26</v>
      </c>
      <c r="C40" s="8">
        <f t="shared" si="5"/>
        <v>13073.934119958602</v>
      </c>
      <c r="D40" s="37">
        <f t="shared" si="0"/>
        <v>42.49</v>
      </c>
      <c r="E40" s="37">
        <f t="shared" si="1"/>
        <v>353.30454073553727</v>
      </c>
      <c r="F40" s="37">
        <f t="shared" si="3"/>
        <v>395.79</v>
      </c>
      <c r="G40" s="37">
        <f t="shared" si="2"/>
        <v>12720.629579223065</v>
      </c>
    </row>
    <row r="41" spans="1:7" x14ac:dyDescent="0.25">
      <c r="A41" s="36">
        <f t="shared" si="4"/>
        <v>44621</v>
      </c>
      <c r="B41" s="19">
        <v>27</v>
      </c>
      <c r="C41" s="8">
        <f t="shared" si="5"/>
        <v>12720.629579223065</v>
      </c>
      <c r="D41" s="37">
        <f t="shared" si="0"/>
        <v>41.34</v>
      </c>
      <c r="E41" s="37">
        <f t="shared" si="1"/>
        <v>354.45278049292779</v>
      </c>
      <c r="F41" s="37">
        <f t="shared" si="3"/>
        <v>395.79</v>
      </c>
      <c r="G41" s="37">
        <f t="shared" si="2"/>
        <v>12366.176798730137</v>
      </c>
    </row>
    <row r="42" spans="1:7" x14ac:dyDescent="0.25">
      <c r="A42" s="36">
        <f t="shared" si="4"/>
        <v>44652</v>
      </c>
      <c r="B42" s="19">
        <v>28</v>
      </c>
      <c r="C42" s="8">
        <f t="shared" si="5"/>
        <v>12366.176798730137</v>
      </c>
      <c r="D42" s="37">
        <f t="shared" si="0"/>
        <v>40.19</v>
      </c>
      <c r="E42" s="37">
        <f t="shared" si="1"/>
        <v>355.60475202952978</v>
      </c>
      <c r="F42" s="37">
        <f t="shared" si="3"/>
        <v>395.79</v>
      </c>
      <c r="G42" s="37">
        <f t="shared" si="2"/>
        <v>12010.572046700607</v>
      </c>
    </row>
    <row r="43" spans="1:7" x14ac:dyDescent="0.25">
      <c r="A43" s="36">
        <f t="shared" si="4"/>
        <v>44682</v>
      </c>
      <c r="B43" s="19">
        <v>29</v>
      </c>
      <c r="C43" s="8">
        <f t="shared" si="5"/>
        <v>12010.572046700607</v>
      </c>
      <c r="D43" s="37">
        <f t="shared" si="0"/>
        <v>39.03</v>
      </c>
      <c r="E43" s="37">
        <f t="shared" si="1"/>
        <v>356.76046747362574</v>
      </c>
      <c r="F43" s="37">
        <f t="shared" si="3"/>
        <v>395.79</v>
      </c>
      <c r="G43" s="37">
        <f t="shared" si="2"/>
        <v>11653.811579226982</v>
      </c>
    </row>
    <row r="44" spans="1:7" x14ac:dyDescent="0.25">
      <c r="A44" s="36">
        <f t="shared" si="4"/>
        <v>44713</v>
      </c>
      <c r="B44" s="19">
        <v>30</v>
      </c>
      <c r="C44" s="8">
        <f t="shared" si="5"/>
        <v>11653.811579226982</v>
      </c>
      <c r="D44" s="37">
        <f t="shared" si="0"/>
        <v>37.869999999999997</v>
      </c>
      <c r="E44" s="37">
        <f t="shared" si="1"/>
        <v>357.91993899291504</v>
      </c>
      <c r="F44" s="37">
        <f t="shared" si="3"/>
        <v>395.79</v>
      </c>
      <c r="G44" s="37">
        <f t="shared" si="2"/>
        <v>11295.891640234067</v>
      </c>
    </row>
    <row r="45" spans="1:7" x14ac:dyDescent="0.25">
      <c r="A45" s="36">
        <f t="shared" si="4"/>
        <v>44743</v>
      </c>
      <c r="B45" s="19">
        <v>31</v>
      </c>
      <c r="C45" s="8">
        <f t="shared" si="5"/>
        <v>11295.891640234067</v>
      </c>
      <c r="D45" s="37">
        <f t="shared" si="0"/>
        <v>36.71</v>
      </c>
      <c r="E45" s="37">
        <f t="shared" si="1"/>
        <v>359.08317879464204</v>
      </c>
      <c r="F45" s="37">
        <f t="shared" si="3"/>
        <v>395.79</v>
      </c>
      <c r="G45" s="37">
        <f t="shared" si="2"/>
        <v>10936.808461439425</v>
      </c>
    </row>
    <row r="46" spans="1:7" x14ac:dyDescent="0.25">
      <c r="A46" s="36">
        <f t="shared" si="4"/>
        <v>44774</v>
      </c>
      <c r="B46" s="19">
        <v>32</v>
      </c>
      <c r="C46" s="8">
        <f t="shared" si="5"/>
        <v>10936.808461439425</v>
      </c>
      <c r="D46" s="37">
        <f t="shared" si="0"/>
        <v>35.54</v>
      </c>
      <c r="E46" s="37">
        <f t="shared" si="1"/>
        <v>360.25019912572463</v>
      </c>
      <c r="F46" s="37">
        <f t="shared" si="3"/>
        <v>395.79</v>
      </c>
      <c r="G46" s="37">
        <f t="shared" si="2"/>
        <v>10576.5582623137</v>
      </c>
    </row>
    <row r="47" spans="1:7" x14ac:dyDescent="0.25">
      <c r="A47" s="36">
        <f t="shared" si="4"/>
        <v>44805</v>
      </c>
      <c r="B47" s="19">
        <v>33</v>
      </c>
      <c r="C47" s="8">
        <f t="shared" si="5"/>
        <v>10576.5582623137</v>
      </c>
      <c r="D47" s="37">
        <f t="shared" si="0"/>
        <v>34.369999999999997</v>
      </c>
      <c r="E47" s="37">
        <f t="shared" si="1"/>
        <v>361.42101227288322</v>
      </c>
      <c r="F47" s="37">
        <f t="shared" si="3"/>
        <v>395.79</v>
      </c>
      <c r="G47" s="37">
        <f t="shared" si="2"/>
        <v>10215.137250040816</v>
      </c>
    </row>
    <row r="48" spans="1:7" x14ac:dyDescent="0.25">
      <c r="A48" s="36">
        <f t="shared" si="4"/>
        <v>44835</v>
      </c>
      <c r="B48" s="19">
        <v>34</v>
      </c>
      <c r="C48" s="8">
        <f t="shared" si="5"/>
        <v>10215.137250040816</v>
      </c>
      <c r="D48" s="37">
        <f t="shared" si="0"/>
        <v>33.200000000000003</v>
      </c>
      <c r="E48" s="37">
        <f t="shared" si="1"/>
        <v>362.59563056277011</v>
      </c>
      <c r="F48" s="37">
        <f t="shared" si="3"/>
        <v>395.79</v>
      </c>
      <c r="G48" s="37">
        <f t="shared" si="2"/>
        <v>9852.5416194780464</v>
      </c>
    </row>
    <row r="49" spans="1:7" x14ac:dyDescent="0.25">
      <c r="A49" s="36">
        <f t="shared" si="4"/>
        <v>44866</v>
      </c>
      <c r="B49" s="19">
        <v>35</v>
      </c>
      <c r="C49" s="8">
        <f t="shared" si="5"/>
        <v>9852.5416194780464</v>
      </c>
      <c r="D49" s="37">
        <f t="shared" si="0"/>
        <v>32.020000000000003</v>
      </c>
      <c r="E49" s="37">
        <f t="shared" si="1"/>
        <v>363.77406636209906</v>
      </c>
      <c r="F49" s="37">
        <f t="shared" si="3"/>
        <v>395.79</v>
      </c>
      <c r="G49" s="37">
        <f t="shared" si="2"/>
        <v>9488.7675531159475</v>
      </c>
    </row>
    <row r="50" spans="1:7" x14ac:dyDescent="0.25">
      <c r="A50" s="36">
        <f t="shared" si="4"/>
        <v>44896</v>
      </c>
      <c r="B50" s="19">
        <v>36</v>
      </c>
      <c r="C50" s="8">
        <f t="shared" si="5"/>
        <v>9488.7675531159475</v>
      </c>
      <c r="D50" s="37">
        <f t="shared" si="0"/>
        <v>30.84</v>
      </c>
      <c r="E50" s="37">
        <f t="shared" si="1"/>
        <v>364.95633207777593</v>
      </c>
      <c r="F50" s="37">
        <f t="shared" si="3"/>
        <v>395.79</v>
      </c>
      <c r="G50" s="37">
        <f t="shared" si="2"/>
        <v>9123.8112210381714</v>
      </c>
    </row>
    <row r="51" spans="1:7" x14ac:dyDescent="0.25">
      <c r="A51" s="36">
        <f t="shared" si="4"/>
        <v>44927</v>
      </c>
      <c r="B51" s="19">
        <v>37</v>
      </c>
      <c r="C51" s="8">
        <f t="shared" si="5"/>
        <v>9123.8112210381714</v>
      </c>
      <c r="D51" s="37">
        <f t="shared" si="0"/>
        <v>29.65</v>
      </c>
      <c r="E51" s="37">
        <f t="shared" si="1"/>
        <v>366.14244015702872</v>
      </c>
      <c r="F51" s="37">
        <f t="shared" si="3"/>
        <v>395.79</v>
      </c>
      <c r="G51" s="37">
        <f t="shared" si="2"/>
        <v>8757.6687808811421</v>
      </c>
    </row>
    <row r="52" spans="1:7" x14ac:dyDescent="0.25">
      <c r="A52" s="36">
        <f t="shared" si="4"/>
        <v>44958</v>
      </c>
      <c r="B52" s="19">
        <v>38</v>
      </c>
      <c r="C52" s="8">
        <f t="shared" si="5"/>
        <v>8757.6687808811421</v>
      </c>
      <c r="D52" s="37">
        <f t="shared" si="0"/>
        <v>28.46</v>
      </c>
      <c r="E52" s="37">
        <f t="shared" si="1"/>
        <v>367.33240308753898</v>
      </c>
      <c r="F52" s="37">
        <f t="shared" si="3"/>
        <v>395.79</v>
      </c>
      <c r="G52" s="37">
        <f t="shared" si="2"/>
        <v>8390.3363777936029</v>
      </c>
    </row>
    <row r="53" spans="1:7" x14ac:dyDescent="0.25">
      <c r="A53" s="36">
        <f t="shared" si="4"/>
        <v>44986</v>
      </c>
      <c r="B53" s="19">
        <v>39</v>
      </c>
      <c r="C53" s="8">
        <f t="shared" si="5"/>
        <v>8390.3363777936029</v>
      </c>
      <c r="D53" s="37">
        <f t="shared" si="0"/>
        <v>27.27</v>
      </c>
      <c r="E53" s="37">
        <f t="shared" si="1"/>
        <v>368.52623339757355</v>
      </c>
      <c r="F53" s="37">
        <f t="shared" si="3"/>
        <v>395.79</v>
      </c>
      <c r="G53" s="37">
        <f t="shared" si="2"/>
        <v>8021.8101443960295</v>
      </c>
    </row>
    <row r="54" spans="1:7" x14ac:dyDescent="0.25">
      <c r="A54" s="36">
        <f t="shared" si="4"/>
        <v>45017</v>
      </c>
      <c r="B54" s="19">
        <v>40</v>
      </c>
      <c r="C54" s="8">
        <f t="shared" si="5"/>
        <v>8021.8101443960295</v>
      </c>
      <c r="D54" s="37">
        <f t="shared" si="0"/>
        <v>26.07</v>
      </c>
      <c r="E54" s="37">
        <f t="shared" si="1"/>
        <v>369.72394365611564</v>
      </c>
      <c r="F54" s="37">
        <f t="shared" si="3"/>
        <v>395.79</v>
      </c>
      <c r="G54" s="37">
        <f t="shared" si="2"/>
        <v>7652.0862007399137</v>
      </c>
    </row>
    <row r="55" spans="1:7" x14ac:dyDescent="0.25">
      <c r="A55" s="36">
        <f t="shared" si="4"/>
        <v>45047</v>
      </c>
      <c r="B55" s="19">
        <v>41</v>
      </c>
      <c r="C55" s="8">
        <f t="shared" si="5"/>
        <v>7652.0862007399137</v>
      </c>
      <c r="D55" s="37">
        <f t="shared" si="0"/>
        <v>24.87</v>
      </c>
      <c r="E55" s="37">
        <f t="shared" si="1"/>
        <v>370.92554647299801</v>
      </c>
      <c r="F55" s="37">
        <f t="shared" si="3"/>
        <v>395.79</v>
      </c>
      <c r="G55" s="37">
        <f t="shared" si="2"/>
        <v>7281.160654266916</v>
      </c>
    </row>
    <row r="56" spans="1:7" x14ac:dyDescent="0.25">
      <c r="A56" s="36">
        <f t="shared" si="4"/>
        <v>45078</v>
      </c>
      <c r="B56" s="19">
        <v>42</v>
      </c>
      <c r="C56" s="8">
        <f t="shared" si="5"/>
        <v>7281.160654266916</v>
      </c>
      <c r="D56" s="37">
        <f t="shared" si="0"/>
        <v>23.66</v>
      </c>
      <c r="E56" s="37">
        <f t="shared" si="1"/>
        <v>372.13105449903526</v>
      </c>
      <c r="F56" s="37">
        <f t="shared" si="3"/>
        <v>395.79</v>
      </c>
      <c r="G56" s="37">
        <f t="shared" si="2"/>
        <v>6909.0295997678804</v>
      </c>
    </row>
    <row r="57" spans="1:7" x14ac:dyDescent="0.25">
      <c r="A57" s="36">
        <f t="shared" si="4"/>
        <v>45108</v>
      </c>
      <c r="B57" s="19">
        <v>43</v>
      </c>
      <c r="C57" s="8">
        <f t="shared" si="5"/>
        <v>6909.0295997678804</v>
      </c>
      <c r="D57" s="37">
        <f t="shared" si="0"/>
        <v>22.45</v>
      </c>
      <c r="E57" s="37">
        <f t="shared" si="1"/>
        <v>373.34048042615711</v>
      </c>
      <c r="F57" s="37">
        <f t="shared" si="3"/>
        <v>395.79</v>
      </c>
      <c r="G57" s="37">
        <f t="shared" si="2"/>
        <v>6535.6891193417232</v>
      </c>
    </row>
    <row r="58" spans="1:7" x14ac:dyDescent="0.25">
      <c r="A58" s="36">
        <f t="shared" si="4"/>
        <v>45139</v>
      </c>
      <c r="B58" s="19">
        <v>44</v>
      </c>
      <c r="C58" s="8">
        <f t="shared" si="5"/>
        <v>6535.6891193417232</v>
      </c>
      <c r="D58" s="37">
        <f t="shared" si="0"/>
        <v>21.24</v>
      </c>
      <c r="E58" s="37">
        <f t="shared" si="1"/>
        <v>374.55383698754213</v>
      </c>
      <c r="F58" s="37">
        <f t="shared" si="3"/>
        <v>395.79</v>
      </c>
      <c r="G58" s="37">
        <f t="shared" si="2"/>
        <v>6161.1352823541811</v>
      </c>
    </row>
    <row r="59" spans="1:7" x14ac:dyDescent="0.25">
      <c r="A59" s="36">
        <f t="shared" si="4"/>
        <v>45170</v>
      </c>
      <c r="B59" s="19">
        <v>45</v>
      </c>
      <c r="C59" s="8">
        <f t="shared" si="5"/>
        <v>6161.1352823541811</v>
      </c>
      <c r="D59" s="37">
        <f t="shared" si="0"/>
        <v>20.02</v>
      </c>
      <c r="E59" s="37">
        <f t="shared" si="1"/>
        <v>375.77113695775165</v>
      </c>
      <c r="F59" s="37">
        <f t="shared" si="3"/>
        <v>395.79</v>
      </c>
      <c r="G59" s="37">
        <f t="shared" si="2"/>
        <v>5785.3641453964292</v>
      </c>
    </row>
    <row r="60" spans="1:7" x14ac:dyDescent="0.25">
      <c r="A60" s="36">
        <f t="shared" si="4"/>
        <v>45200</v>
      </c>
      <c r="B60" s="19">
        <v>46</v>
      </c>
      <c r="C60" s="8">
        <f t="shared" si="5"/>
        <v>5785.3641453964292</v>
      </c>
      <c r="D60" s="37">
        <f t="shared" si="0"/>
        <v>18.8</v>
      </c>
      <c r="E60" s="37">
        <f t="shared" si="1"/>
        <v>376.99239315286434</v>
      </c>
      <c r="F60" s="37">
        <f t="shared" si="3"/>
        <v>395.79</v>
      </c>
      <c r="G60" s="37">
        <f t="shared" si="2"/>
        <v>5408.3717522435645</v>
      </c>
    </row>
    <row r="61" spans="1:7" x14ac:dyDescent="0.25">
      <c r="A61" s="36">
        <f t="shared" si="4"/>
        <v>45231</v>
      </c>
      <c r="B61" s="19">
        <v>47</v>
      </c>
      <c r="C61" s="8">
        <f t="shared" si="5"/>
        <v>5408.3717522435645</v>
      </c>
      <c r="D61" s="37">
        <f t="shared" si="0"/>
        <v>17.579999999999998</v>
      </c>
      <c r="E61" s="37">
        <f t="shared" si="1"/>
        <v>378.21761843061114</v>
      </c>
      <c r="F61" s="37">
        <f t="shared" si="3"/>
        <v>395.79</v>
      </c>
      <c r="G61" s="37">
        <f t="shared" si="2"/>
        <v>5030.1541338129537</v>
      </c>
    </row>
    <row r="62" spans="1:7" x14ac:dyDescent="0.25">
      <c r="A62" s="36">
        <f t="shared" si="4"/>
        <v>45261</v>
      </c>
      <c r="B62" s="19">
        <v>48</v>
      </c>
      <c r="C62" s="8">
        <f t="shared" si="5"/>
        <v>5030.1541338129537</v>
      </c>
      <c r="D62" s="37">
        <f t="shared" si="0"/>
        <v>16.350000000000001</v>
      </c>
      <c r="E62" s="37">
        <f t="shared" si="1"/>
        <v>379.44682569051065</v>
      </c>
      <c r="F62" s="37">
        <f t="shared" si="3"/>
        <v>395.79</v>
      </c>
      <c r="G62" s="37">
        <f t="shared" si="2"/>
        <v>4650.7073081224426</v>
      </c>
    </row>
    <row r="63" spans="1:7" x14ac:dyDescent="0.25">
      <c r="A63" s="36">
        <f t="shared" si="4"/>
        <v>45292</v>
      </c>
      <c r="B63" s="19">
        <v>49</v>
      </c>
      <c r="C63" s="8">
        <f t="shared" si="5"/>
        <v>4650.7073081224426</v>
      </c>
      <c r="D63" s="37">
        <f t="shared" si="0"/>
        <v>15.11</v>
      </c>
      <c r="E63" s="37">
        <f t="shared" si="1"/>
        <v>380.68002787400479</v>
      </c>
      <c r="F63" s="37">
        <f t="shared" si="3"/>
        <v>395.79</v>
      </c>
      <c r="G63" s="37">
        <f t="shared" si="2"/>
        <v>4270.0272802484378</v>
      </c>
    </row>
    <row r="64" spans="1:7" x14ac:dyDescent="0.25">
      <c r="A64" s="36">
        <f t="shared" si="4"/>
        <v>45323</v>
      </c>
      <c r="B64" s="19">
        <v>50</v>
      </c>
      <c r="C64" s="8">
        <f t="shared" si="5"/>
        <v>4270.0272802484378</v>
      </c>
      <c r="D64" s="37">
        <f t="shared" si="0"/>
        <v>13.88</v>
      </c>
      <c r="E64" s="37">
        <f t="shared" si="1"/>
        <v>381.9172379645953</v>
      </c>
      <c r="F64" s="37">
        <f t="shared" si="3"/>
        <v>395.79</v>
      </c>
      <c r="G64" s="37">
        <f t="shared" si="2"/>
        <v>3888.1100422838426</v>
      </c>
    </row>
    <row r="65" spans="1:7" x14ac:dyDescent="0.25">
      <c r="A65" s="36">
        <f t="shared" si="4"/>
        <v>45352</v>
      </c>
      <c r="B65" s="19">
        <v>51</v>
      </c>
      <c r="C65" s="8">
        <f t="shared" si="5"/>
        <v>3888.1100422838426</v>
      </c>
      <c r="D65" s="37">
        <f t="shared" si="0"/>
        <v>12.64</v>
      </c>
      <c r="E65" s="37">
        <f t="shared" si="1"/>
        <v>383.15846898798026</v>
      </c>
      <c r="F65" s="37">
        <f t="shared" si="3"/>
        <v>395.79</v>
      </c>
      <c r="G65" s="37">
        <f t="shared" si="2"/>
        <v>3504.9515732958625</v>
      </c>
    </row>
    <row r="66" spans="1:7" x14ac:dyDescent="0.25">
      <c r="A66" s="36">
        <f t="shared" si="4"/>
        <v>45383</v>
      </c>
      <c r="B66" s="19">
        <v>52</v>
      </c>
      <c r="C66" s="8">
        <f t="shared" si="5"/>
        <v>3504.9515732958625</v>
      </c>
      <c r="D66" s="37">
        <f t="shared" si="0"/>
        <v>11.39</v>
      </c>
      <c r="E66" s="37">
        <f t="shared" si="1"/>
        <v>384.40373401219119</v>
      </c>
      <c r="F66" s="37">
        <f t="shared" si="3"/>
        <v>395.79</v>
      </c>
      <c r="G66" s="37">
        <f t="shared" si="2"/>
        <v>3120.5478392836712</v>
      </c>
    </row>
    <row r="67" spans="1:7" x14ac:dyDescent="0.25">
      <c r="A67" s="36">
        <f t="shared" si="4"/>
        <v>45413</v>
      </c>
      <c r="B67" s="19">
        <v>53</v>
      </c>
      <c r="C67" s="8">
        <f t="shared" si="5"/>
        <v>3120.5478392836712</v>
      </c>
      <c r="D67" s="37">
        <f t="shared" si="0"/>
        <v>10.14</v>
      </c>
      <c r="E67" s="37">
        <f t="shared" si="1"/>
        <v>385.65304614773078</v>
      </c>
      <c r="F67" s="37">
        <f t="shared" si="3"/>
        <v>395.79</v>
      </c>
      <c r="G67" s="37">
        <f t="shared" si="2"/>
        <v>2734.8947931359403</v>
      </c>
    </row>
    <row r="68" spans="1:7" x14ac:dyDescent="0.25">
      <c r="A68" s="36">
        <f t="shared" si="4"/>
        <v>45444</v>
      </c>
      <c r="B68" s="19">
        <v>54</v>
      </c>
      <c r="C68" s="8">
        <f t="shared" si="5"/>
        <v>2734.8947931359403</v>
      </c>
      <c r="D68" s="37">
        <f t="shared" si="0"/>
        <v>8.89</v>
      </c>
      <c r="E68" s="37">
        <f t="shared" si="1"/>
        <v>386.90641854771093</v>
      </c>
      <c r="F68" s="37">
        <f t="shared" si="3"/>
        <v>395.79</v>
      </c>
      <c r="G68" s="37">
        <f t="shared" si="2"/>
        <v>2347.9883745882294</v>
      </c>
    </row>
    <row r="69" spans="1:7" x14ac:dyDescent="0.25">
      <c r="A69" s="36">
        <f t="shared" si="4"/>
        <v>45474</v>
      </c>
      <c r="B69" s="19">
        <v>55</v>
      </c>
      <c r="C69" s="8">
        <f t="shared" si="5"/>
        <v>2347.9883745882294</v>
      </c>
      <c r="D69" s="37">
        <f t="shared" si="0"/>
        <v>7.63</v>
      </c>
      <c r="E69" s="37">
        <f t="shared" si="1"/>
        <v>388.16386440799101</v>
      </c>
      <c r="F69" s="37">
        <f t="shared" si="3"/>
        <v>395.79</v>
      </c>
      <c r="G69" s="37">
        <f t="shared" si="2"/>
        <v>1959.8245101802383</v>
      </c>
    </row>
    <row r="70" spans="1:7" x14ac:dyDescent="0.25">
      <c r="A70" s="36">
        <f t="shared" si="4"/>
        <v>45505</v>
      </c>
      <c r="B70" s="19">
        <v>56</v>
      </c>
      <c r="C70" s="8">
        <f t="shared" si="5"/>
        <v>1959.8245101802383</v>
      </c>
      <c r="D70" s="37">
        <f t="shared" si="0"/>
        <v>6.37</v>
      </c>
      <c r="E70" s="37">
        <f t="shared" si="1"/>
        <v>389.42539696731694</v>
      </c>
      <c r="F70" s="37">
        <f t="shared" si="3"/>
        <v>395.79</v>
      </c>
      <c r="G70" s="37">
        <f t="shared" si="2"/>
        <v>1570.3991132129213</v>
      </c>
    </row>
    <row r="71" spans="1:7" x14ac:dyDescent="0.25">
      <c r="A71" s="36">
        <f t="shared" si="4"/>
        <v>45536</v>
      </c>
      <c r="B71" s="19">
        <v>57</v>
      </c>
      <c r="C71" s="8">
        <f t="shared" si="5"/>
        <v>1570.3991132129213</v>
      </c>
      <c r="D71" s="37">
        <f t="shared" si="0"/>
        <v>5.0999999999999996</v>
      </c>
      <c r="E71" s="37">
        <f t="shared" si="1"/>
        <v>390.69102950746071</v>
      </c>
      <c r="F71" s="37">
        <f t="shared" si="3"/>
        <v>395.79</v>
      </c>
      <c r="G71" s="37">
        <f t="shared" si="2"/>
        <v>1179.7080837054605</v>
      </c>
    </row>
    <row r="72" spans="1:7" x14ac:dyDescent="0.25">
      <c r="A72" s="36">
        <f t="shared" si="4"/>
        <v>45566</v>
      </c>
      <c r="B72" s="19">
        <v>58</v>
      </c>
      <c r="C72" s="8">
        <f t="shared" si="5"/>
        <v>1179.7080837054605</v>
      </c>
      <c r="D72" s="37">
        <f t="shared" si="0"/>
        <v>3.83</v>
      </c>
      <c r="E72" s="37">
        <f t="shared" si="1"/>
        <v>391.96077535336002</v>
      </c>
      <c r="F72" s="37">
        <f t="shared" si="3"/>
        <v>395.79</v>
      </c>
      <c r="G72" s="37">
        <f t="shared" si="2"/>
        <v>787.74730835210039</v>
      </c>
    </row>
    <row r="73" spans="1:7" x14ac:dyDescent="0.25">
      <c r="A73" s="36">
        <f t="shared" si="4"/>
        <v>45597</v>
      </c>
      <c r="B73" s="19">
        <v>59</v>
      </c>
      <c r="C73" s="8">
        <f t="shared" si="5"/>
        <v>787.74730835210039</v>
      </c>
      <c r="D73" s="37">
        <f t="shared" si="0"/>
        <v>2.56</v>
      </c>
      <c r="E73" s="37">
        <f t="shared" si="1"/>
        <v>393.23464787325838</v>
      </c>
      <c r="F73" s="37">
        <f t="shared" si="3"/>
        <v>395.79</v>
      </c>
      <c r="G73" s="37">
        <f t="shared" si="2"/>
        <v>394.51266047884201</v>
      </c>
    </row>
    <row r="74" spans="1:7" x14ac:dyDescent="0.25">
      <c r="A74" s="36">
        <f t="shared" si="4"/>
        <v>45627</v>
      </c>
      <c r="B74" s="19">
        <v>60</v>
      </c>
      <c r="C74" s="8">
        <f>G73</f>
        <v>394.51266047884201</v>
      </c>
      <c r="D74" s="37">
        <f>ROUND(C74*$E$11/12,2)</f>
        <v>1.28</v>
      </c>
      <c r="E74" s="37">
        <f t="shared" si="1"/>
        <v>394.5126604788465</v>
      </c>
      <c r="F74" s="37">
        <f t="shared" si="3"/>
        <v>395.79</v>
      </c>
      <c r="G74" s="37">
        <f>C74-E74</f>
        <v>-4.4906300900038332E-12</v>
      </c>
    </row>
    <row r="75" spans="1:7" x14ac:dyDescent="0.25">
      <c r="A75" s="36">
        <f t="shared" si="4"/>
        <v>45658</v>
      </c>
      <c r="B75" s="19">
        <v>61</v>
      </c>
      <c r="C75" s="8">
        <f t="shared" ref="C75:C134" si="6">G74</f>
        <v>-4.4906300900038332E-12</v>
      </c>
      <c r="D75" s="37">
        <f t="shared" ref="D75:D134" si="7">ROUND(C75*$E$11/12,2)</f>
        <v>0</v>
      </c>
      <c r="E75" s="37" t="e">
        <f t="shared" si="1"/>
        <v>#NUM!</v>
      </c>
      <c r="F75" s="37">
        <f t="shared" si="3"/>
        <v>395.79</v>
      </c>
      <c r="G75" s="37" t="e">
        <f t="shared" ref="G75:G134" si="8">C75-E75</f>
        <v>#NUM!</v>
      </c>
    </row>
    <row r="76" spans="1:7" x14ac:dyDescent="0.25">
      <c r="A76" s="36">
        <f t="shared" si="4"/>
        <v>45689</v>
      </c>
      <c r="B76" s="19">
        <v>62</v>
      </c>
      <c r="C76" s="8" t="e">
        <f t="shared" si="6"/>
        <v>#NUM!</v>
      </c>
      <c r="D76" s="37" t="e">
        <f t="shared" si="7"/>
        <v>#NUM!</v>
      </c>
      <c r="E76" s="37" t="e">
        <f t="shared" si="1"/>
        <v>#NUM!</v>
      </c>
      <c r="F76" s="37">
        <f t="shared" si="3"/>
        <v>395.79</v>
      </c>
      <c r="G76" s="37" t="e">
        <f t="shared" si="8"/>
        <v>#NUM!</v>
      </c>
    </row>
    <row r="77" spans="1:7" x14ac:dyDescent="0.25">
      <c r="A77" s="36">
        <f t="shared" si="4"/>
        <v>45717</v>
      </c>
      <c r="B77" s="19">
        <v>63</v>
      </c>
      <c r="C77" s="8" t="e">
        <f t="shared" si="6"/>
        <v>#NUM!</v>
      </c>
      <c r="D77" s="37" t="e">
        <f t="shared" si="7"/>
        <v>#NUM!</v>
      </c>
      <c r="E77" s="37" t="e">
        <f t="shared" si="1"/>
        <v>#NUM!</v>
      </c>
      <c r="F77" s="37">
        <f t="shared" si="3"/>
        <v>395.79</v>
      </c>
      <c r="G77" s="37" t="e">
        <f t="shared" si="8"/>
        <v>#NUM!</v>
      </c>
    </row>
    <row r="78" spans="1:7" x14ac:dyDescent="0.25">
      <c r="A78" s="36">
        <f t="shared" si="4"/>
        <v>45748</v>
      </c>
      <c r="B78" s="19">
        <v>64</v>
      </c>
      <c r="C78" s="8" t="e">
        <f t="shared" si="6"/>
        <v>#NUM!</v>
      </c>
      <c r="D78" s="37" t="e">
        <f t="shared" si="7"/>
        <v>#NUM!</v>
      </c>
      <c r="E78" s="37" t="e">
        <f t="shared" si="1"/>
        <v>#NUM!</v>
      </c>
      <c r="F78" s="37">
        <f t="shared" si="3"/>
        <v>395.79</v>
      </c>
      <c r="G78" s="37" t="e">
        <f t="shared" si="8"/>
        <v>#NUM!</v>
      </c>
    </row>
    <row r="79" spans="1:7" x14ac:dyDescent="0.25">
      <c r="A79" s="36">
        <f t="shared" si="4"/>
        <v>45778</v>
      </c>
      <c r="B79" s="19">
        <v>65</v>
      </c>
      <c r="C79" s="8" t="e">
        <f t="shared" si="6"/>
        <v>#NUM!</v>
      </c>
      <c r="D79" s="37" t="e">
        <f t="shared" si="7"/>
        <v>#NUM!</v>
      </c>
      <c r="E79" s="37" t="e">
        <f t="shared" si="1"/>
        <v>#NUM!</v>
      </c>
      <c r="F79" s="37">
        <f t="shared" si="3"/>
        <v>395.79</v>
      </c>
      <c r="G79" s="37" t="e">
        <f t="shared" si="8"/>
        <v>#NUM!</v>
      </c>
    </row>
    <row r="80" spans="1:7" x14ac:dyDescent="0.25">
      <c r="A80" s="36">
        <f t="shared" si="4"/>
        <v>45809</v>
      </c>
      <c r="B80" s="19">
        <v>66</v>
      </c>
      <c r="C80" s="8" t="e">
        <f t="shared" si="6"/>
        <v>#NUM!</v>
      </c>
      <c r="D80" s="37" t="e">
        <f t="shared" si="7"/>
        <v>#NUM!</v>
      </c>
      <c r="E80" s="37" t="e">
        <f t="shared" ref="E80:E134" si="9">PPMT($E$11/12,B80,$E$7,-$E$8,$E$9,0)</f>
        <v>#NUM!</v>
      </c>
      <c r="F80" s="37">
        <f t="shared" si="3"/>
        <v>395.79</v>
      </c>
      <c r="G80" s="37" t="e">
        <f t="shared" si="8"/>
        <v>#NUM!</v>
      </c>
    </row>
    <row r="81" spans="1:7" x14ac:dyDescent="0.25">
      <c r="A81" s="36">
        <f t="shared" si="4"/>
        <v>45839</v>
      </c>
      <c r="B81" s="19">
        <v>67</v>
      </c>
      <c r="C81" s="8" t="e">
        <f t="shared" si="6"/>
        <v>#NUM!</v>
      </c>
      <c r="D81" s="37" t="e">
        <f t="shared" si="7"/>
        <v>#NUM!</v>
      </c>
      <c r="E81" s="37" t="e">
        <f t="shared" si="9"/>
        <v>#NUM!</v>
      </c>
      <c r="F81" s="37">
        <f t="shared" ref="F81:F134" si="10">F80</f>
        <v>395.79</v>
      </c>
      <c r="G81" s="37" t="e">
        <f t="shared" si="8"/>
        <v>#NUM!</v>
      </c>
    </row>
    <row r="82" spans="1:7" x14ac:dyDescent="0.25">
      <c r="A82" s="36">
        <f t="shared" ref="A82:A134" si="11">EDATE(A81,1)</f>
        <v>45870</v>
      </c>
      <c r="B82" s="19">
        <v>68</v>
      </c>
      <c r="C82" s="8" t="e">
        <f t="shared" si="6"/>
        <v>#NUM!</v>
      </c>
      <c r="D82" s="37" t="e">
        <f t="shared" si="7"/>
        <v>#NUM!</v>
      </c>
      <c r="E82" s="37" t="e">
        <f t="shared" si="9"/>
        <v>#NUM!</v>
      </c>
      <c r="F82" s="37">
        <f t="shared" si="10"/>
        <v>395.79</v>
      </c>
      <c r="G82" s="37" t="e">
        <f t="shared" si="8"/>
        <v>#NUM!</v>
      </c>
    </row>
    <row r="83" spans="1:7" x14ac:dyDescent="0.25">
      <c r="A83" s="36">
        <f t="shared" si="11"/>
        <v>45901</v>
      </c>
      <c r="B83" s="19">
        <v>69</v>
      </c>
      <c r="C83" s="8" t="e">
        <f t="shared" si="6"/>
        <v>#NUM!</v>
      </c>
      <c r="D83" s="37" t="e">
        <f t="shared" si="7"/>
        <v>#NUM!</v>
      </c>
      <c r="E83" s="37" t="e">
        <f t="shared" si="9"/>
        <v>#NUM!</v>
      </c>
      <c r="F83" s="37">
        <f t="shared" si="10"/>
        <v>395.79</v>
      </c>
      <c r="G83" s="37" t="e">
        <f t="shared" si="8"/>
        <v>#NUM!</v>
      </c>
    </row>
    <row r="84" spans="1:7" x14ac:dyDescent="0.25">
      <c r="A84" s="36">
        <f t="shared" si="11"/>
        <v>45931</v>
      </c>
      <c r="B84" s="19">
        <v>70</v>
      </c>
      <c r="C84" s="8" t="e">
        <f t="shared" si="6"/>
        <v>#NUM!</v>
      </c>
      <c r="D84" s="37" t="e">
        <f t="shared" si="7"/>
        <v>#NUM!</v>
      </c>
      <c r="E84" s="37" t="e">
        <f t="shared" si="9"/>
        <v>#NUM!</v>
      </c>
      <c r="F84" s="37">
        <f t="shared" si="10"/>
        <v>395.79</v>
      </c>
      <c r="G84" s="37" t="e">
        <f t="shared" si="8"/>
        <v>#NUM!</v>
      </c>
    </row>
    <row r="85" spans="1:7" x14ac:dyDescent="0.25">
      <c r="A85" s="36">
        <f t="shared" si="11"/>
        <v>45962</v>
      </c>
      <c r="B85" s="19">
        <v>71</v>
      </c>
      <c r="C85" s="8" t="e">
        <f t="shared" si="6"/>
        <v>#NUM!</v>
      </c>
      <c r="D85" s="37" t="e">
        <f t="shared" si="7"/>
        <v>#NUM!</v>
      </c>
      <c r="E85" s="37" t="e">
        <f t="shared" si="9"/>
        <v>#NUM!</v>
      </c>
      <c r="F85" s="37">
        <f t="shared" si="10"/>
        <v>395.79</v>
      </c>
      <c r="G85" s="37" t="e">
        <f t="shared" si="8"/>
        <v>#NUM!</v>
      </c>
    </row>
    <row r="86" spans="1:7" x14ac:dyDescent="0.25">
      <c r="A86" s="36">
        <f t="shared" si="11"/>
        <v>45992</v>
      </c>
      <c r="B86" s="19">
        <v>72</v>
      </c>
      <c r="C86" s="8" t="e">
        <f t="shared" si="6"/>
        <v>#NUM!</v>
      </c>
      <c r="D86" s="37" t="e">
        <f t="shared" si="7"/>
        <v>#NUM!</v>
      </c>
      <c r="E86" s="37" t="e">
        <f t="shared" si="9"/>
        <v>#NUM!</v>
      </c>
      <c r="F86" s="37">
        <f t="shared" si="10"/>
        <v>395.79</v>
      </c>
      <c r="G86" s="37" t="e">
        <f t="shared" si="8"/>
        <v>#NUM!</v>
      </c>
    </row>
    <row r="87" spans="1:7" x14ac:dyDescent="0.25">
      <c r="A87" s="36">
        <f t="shared" si="11"/>
        <v>46023</v>
      </c>
      <c r="B87" s="19">
        <v>73</v>
      </c>
      <c r="C87" s="8" t="e">
        <f t="shared" si="6"/>
        <v>#NUM!</v>
      </c>
      <c r="D87" s="37" t="e">
        <f t="shared" si="7"/>
        <v>#NUM!</v>
      </c>
      <c r="E87" s="37" t="e">
        <f t="shared" si="9"/>
        <v>#NUM!</v>
      </c>
      <c r="F87" s="37">
        <f t="shared" si="10"/>
        <v>395.79</v>
      </c>
      <c r="G87" s="37" t="e">
        <f t="shared" si="8"/>
        <v>#NUM!</v>
      </c>
    </row>
    <row r="88" spans="1:7" x14ac:dyDescent="0.25">
      <c r="A88" s="36">
        <f t="shared" si="11"/>
        <v>46054</v>
      </c>
      <c r="B88" s="19">
        <v>74</v>
      </c>
      <c r="C88" s="8" t="e">
        <f t="shared" si="6"/>
        <v>#NUM!</v>
      </c>
      <c r="D88" s="37" t="e">
        <f t="shared" si="7"/>
        <v>#NUM!</v>
      </c>
      <c r="E88" s="37" t="e">
        <f t="shared" si="9"/>
        <v>#NUM!</v>
      </c>
      <c r="F88" s="37">
        <f t="shared" si="10"/>
        <v>395.79</v>
      </c>
      <c r="G88" s="37" t="e">
        <f t="shared" si="8"/>
        <v>#NUM!</v>
      </c>
    </row>
    <row r="89" spans="1:7" x14ac:dyDescent="0.25">
      <c r="A89" s="36">
        <f t="shared" si="11"/>
        <v>46082</v>
      </c>
      <c r="B89" s="19">
        <v>75</v>
      </c>
      <c r="C89" s="8" t="e">
        <f t="shared" si="6"/>
        <v>#NUM!</v>
      </c>
      <c r="D89" s="37" t="e">
        <f t="shared" si="7"/>
        <v>#NUM!</v>
      </c>
      <c r="E89" s="37" t="e">
        <f t="shared" si="9"/>
        <v>#NUM!</v>
      </c>
      <c r="F89" s="37">
        <f t="shared" si="10"/>
        <v>395.79</v>
      </c>
      <c r="G89" s="37" t="e">
        <f t="shared" si="8"/>
        <v>#NUM!</v>
      </c>
    </row>
    <row r="90" spans="1:7" x14ac:dyDescent="0.25">
      <c r="A90" s="36">
        <f t="shared" si="11"/>
        <v>46113</v>
      </c>
      <c r="B90" s="19">
        <v>76</v>
      </c>
      <c r="C90" s="8" t="e">
        <f t="shared" si="6"/>
        <v>#NUM!</v>
      </c>
      <c r="D90" s="37" t="e">
        <f t="shared" si="7"/>
        <v>#NUM!</v>
      </c>
      <c r="E90" s="37" t="e">
        <f t="shared" si="9"/>
        <v>#NUM!</v>
      </c>
      <c r="F90" s="37">
        <f t="shared" si="10"/>
        <v>395.79</v>
      </c>
      <c r="G90" s="37" t="e">
        <f t="shared" si="8"/>
        <v>#NUM!</v>
      </c>
    </row>
    <row r="91" spans="1:7" x14ac:dyDescent="0.25">
      <c r="A91" s="36">
        <f t="shared" si="11"/>
        <v>46143</v>
      </c>
      <c r="B91" s="19">
        <v>77</v>
      </c>
      <c r="C91" s="8" t="e">
        <f t="shared" si="6"/>
        <v>#NUM!</v>
      </c>
      <c r="D91" s="37" t="e">
        <f t="shared" si="7"/>
        <v>#NUM!</v>
      </c>
      <c r="E91" s="37" t="e">
        <f t="shared" si="9"/>
        <v>#NUM!</v>
      </c>
      <c r="F91" s="37">
        <f t="shared" si="10"/>
        <v>395.79</v>
      </c>
      <c r="G91" s="37" t="e">
        <f t="shared" si="8"/>
        <v>#NUM!</v>
      </c>
    </row>
    <row r="92" spans="1:7" x14ac:dyDescent="0.25">
      <c r="A92" s="36">
        <f t="shared" si="11"/>
        <v>46174</v>
      </c>
      <c r="B92" s="19">
        <v>78</v>
      </c>
      <c r="C92" s="8" t="e">
        <f t="shared" si="6"/>
        <v>#NUM!</v>
      </c>
      <c r="D92" s="37" t="e">
        <f t="shared" si="7"/>
        <v>#NUM!</v>
      </c>
      <c r="E92" s="37" t="e">
        <f t="shared" si="9"/>
        <v>#NUM!</v>
      </c>
      <c r="F92" s="37">
        <f t="shared" si="10"/>
        <v>395.79</v>
      </c>
      <c r="G92" s="37" t="e">
        <f t="shared" si="8"/>
        <v>#NUM!</v>
      </c>
    </row>
    <row r="93" spans="1:7" x14ac:dyDescent="0.25">
      <c r="A93" s="36">
        <f t="shared" si="11"/>
        <v>46204</v>
      </c>
      <c r="B93" s="19">
        <v>79</v>
      </c>
      <c r="C93" s="8" t="e">
        <f t="shared" si="6"/>
        <v>#NUM!</v>
      </c>
      <c r="D93" s="37" t="e">
        <f t="shared" si="7"/>
        <v>#NUM!</v>
      </c>
      <c r="E93" s="37" t="e">
        <f t="shared" si="9"/>
        <v>#NUM!</v>
      </c>
      <c r="F93" s="37">
        <f t="shared" si="10"/>
        <v>395.79</v>
      </c>
      <c r="G93" s="37" t="e">
        <f t="shared" si="8"/>
        <v>#NUM!</v>
      </c>
    </row>
    <row r="94" spans="1:7" x14ac:dyDescent="0.25">
      <c r="A94" s="36">
        <f t="shared" si="11"/>
        <v>46235</v>
      </c>
      <c r="B94" s="19">
        <v>80</v>
      </c>
      <c r="C94" s="8" t="e">
        <f t="shared" si="6"/>
        <v>#NUM!</v>
      </c>
      <c r="D94" s="37" t="e">
        <f t="shared" si="7"/>
        <v>#NUM!</v>
      </c>
      <c r="E94" s="37" t="e">
        <f t="shared" si="9"/>
        <v>#NUM!</v>
      </c>
      <c r="F94" s="37">
        <f t="shared" si="10"/>
        <v>395.79</v>
      </c>
      <c r="G94" s="37" t="e">
        <f t="shared" si="8"/>
        <v>#NUM!</v>
      </c>
    </row>
    <row r="95" spans="1:7" x14ac:dyDescent="0.25">
      <c r="A95" s="36">
        <f t="shared" si="11"/>
        <v>46266</v>
      </c>
      <c r="B95" s="19">
        <v>81</v>
      </c>
      <c r="C95" s="8" t="e">
        <f t="shared" si="6"/>
        <v>#NUM!</v>
      </c>
      <c r="D95" s="37" t="e">
        <f t="shared" si="7"/>
        <v>#NUM!</v>
      </c>
      <c r="E95" s="37" t="e">
        <f t="shared" si="9"/>
        <v>#NUM!</v>
      </c>
      <c r="F95" s="37">
        <f t="shared" si="10"/>
        <v>395.79</v>
      </c>
      <c r="G95" s="37" t="e">
        <f t="shared" si="8"/>
        <v>#NUM!</v>
      </c>
    </row>
    <row r="96" spans="1:7" x14ac:dyDescent="0.25">
      <c r="A96" s="36">
        <f t="shared" si="11"/>
        <v>46296</v>
      </c>
      <c r="B96" s="19">
        <v>82</v>
      </c>
      <c r="C96" s="8" t="e">
        <f t="shared" si="6"/>
        <v>#NUM!</v>
      </c>
      <c r="D96" s="37" t="e">
        <f t="shared" si="7"/>
        <v>#NUM!</v>
      </c>
      <c r="E96" s="37" t="e">
        <f t="shared" si="9"/>
        <v>#NUM!</v>
      </c>
      <c r="F96" s="37">
        <f t="shared" si="10"/>
        <v>395.79</v>
      </c>
      <c r="G96" s="37" t="e">
        <f t="shared" si="8"/>
        <v>#NUM!</v>
      </c>
    </row>
    <row r="97" spans="1:7" x14ac:dyDescent="0.25">
      <c r="A97" s="36">
        <f t="shared" si="11"/>
        <v>46327</v>
      </c>
      <c r="B97" s="19">
        <v>83</v>
      </c>
      <c r="C97" s="8" t="e">
        <f t="shared" si="6"/>
        <v>#NUM!</v>
      </c>
      <c r="D97" s="37" t="e">
        <f t="shared" si="7"/>
        <v>#NUM!</v>
      </c>
      <c r="E97" s="37" t="e">
        <f t="shared" si="9"/>
        <v>#NUM!</v>
      </c>
      <c r="F97" s="37">
        <f t="shared" si="10"/>
        <v>395.79</v>
      </c>
      <c r="G97" s="37" t="e">
        <f t="shared" si="8"/>
        <v>#NUM!</v>
      </c>
    </row>
    <row r="98" spans="1:7" x14ac:dyDescent="0.25">
      <c r="A98" s="36">
        <f t="shared" si="11"/>
        <v>46357</v>
      </c>
      <c r="B98" s="19">
        <v>84</v>
      </c>
      <c r="C98" s="8" t="e">
        <f t="shared" si="6"/>
        <v>#NUM!</v>
      </c>
      <c r="D98" s="37" t="e">
        <f t="shared" si="7"/>
        <v>#NUM!</v>
      </c>
      <c r="E98" s="37" t="e">
        <f t="shared" si="9"/>
        <v>#NUM!</v>
      </c>
      <c r="F98" s="37">
        <f t="shared" si="10"/>
        <v>395.79</v>
      </c>
      <c r="G98" s="37" t="e">
        <f t="shared" si="8"/>
        <v>#NUM!</v>
      </c>
    </row>
    <row r="99" spans="1:7" x14ac:dyDescent="0.25">
      <c r="A99" s="36">
        <f t="shared" si="11"/>
        <v>46388</v>
      </c>
      <c r="B99" s="19">
        <v>85</v>
      </c>
      <c r="C99" s="8" t="e">
        <f t="shared" si="6"/>
        <v>#NUM!</v>
      </c>
      <c r="D99" s="37" t="e">
        <f t="shared" si="7"/>
        <v>#NUM!</v>
      </c>
      <c r="E99" s="37" t="e">
        <f t="shared" si="9"/>
        <v>#NUM!</v>
      </c>
      <c r="F99" s="37">
        <f t="shared" si="10"/>
        <v>395.79</v>
      </c>
      <c r="G99" s="37" t="e">
        <f t="shared" si="8"/>
        <v>#NUM!</v>
      </c>
    </row>
    <row r="100" spans="1:7" x14ac:dyDescent="0.25">
      <c r="A100" s="36">
        <f t="shared" si="11"/>
        <v>46419</v>
      </c>
      <c r="B100" s="19">
        <v>86</v>
      </c>
      <c r="C100" s="8" t="e">
        <f t="shared" si="6"/>
        <v>#NUM!</v>
      </c>
      <c r="D100" s="37" t="e">
        <f t="shared" si="7"/>
        <v>#NUM!</v>
      </c>
      <c r="E100" s="37" t="e">
        <f t="shared" si="9"/>
        <v>#NUM!</v>
      </c>
      <c r="F100" s="37">
        <f t="shared" si="10"/>
        <v>395.79</v>
      </c>
      <c r="G100" s="37" t="e">
        <f t="shared" si="8"/>
        <v>#NUM!</v>
      </c>
    </row>
    <row r="101" spans="1:7" x14ac:dyDescent="0.25">
      <c r="A101" s="36">
        <f t="shared" si="11"/>
        <v>46447</v>
      </c>
      <c r="B101" s="19">
        <v>87</v>
      </c>
      <c r="C101" s="8" t="e">
        <f t="shared" si="6"/>
        <v>#NUM!</v>
      </c>
      <c r="D101" s="37" t="e">
        <f t="shared" si="7"/>
        <v>#NUM!</v>
      </c>
      <c r="E101" s="37" t="e">
        <f t="shared" si="9"/>
        <v>#NUM!</v>
      </c>
      <c r="F101" s="37">
        <f t="shared" si="10"/>
        <v>395.79</v>
      </c>
      <c r="G101" s="37" t="e">
        <f t="shared" si="8"/>
        <v>#NUM!</v>
      </c>
    </row>
    <row r="102" spans="1:7" x14ac:dyDescent="0.25">
      <c r="A102" s="36">
        <f t="shared" si="11"/>
        <v>46478</v>
      </c>
      <c r="B102" s="19">
        <v>88</v>
      </c>
      <c r="C102" s="8" t="e">
        <f t="shared" si="6"/>
        <v>#NUM!</v>
      </c>
      <c r="D102" s="37" t="e">
        <f t="shared" si="7"/>
        <v>#NUM!</v>
      </c>
      <c r="E102" s="37" t="e">
        <f t="shared" si="9"/>
        <v>#NUM!</v>
      </c>
      <c r="F102" s="37">
        <f t="shared" si="10"/>
        <v>395.79</v>
      </c>
      <c r="G102" s="37" t="e">
        <f t="shared" si="8"/>
        <v>#NUM!</v>
      </c>
    </row>
    <row r="103" spans="1:7" x14ac:dyDescent="0.25">
      <c r="A103" s="36">
        <f t="shared" si="11"/>
        <v>46508</v>
      </c>
      <c r="B103" s="19">
        <v>89</v>
      </c>
      <c r="C103" s="8" t="e">
        <f t="shared" si="6"/>
        <v>#NUM!</v>
      </c>
      <c r="D103" s="37" t="e">
        <f t="shared" si="7"/>
        <v>#NUM!</v>
      </c>
      <c r="E103" s="37" t="e">
        <f t="shared" si="9"/>
        <v>#NUM!</v>
      </c>
      <c r="F103" s="37">
        <f t="shared" si="10"/>
        <v>395.79</v>
      </c>
      <c r="G103" s="37" t="e">
        <f t="shared" si="8"/>
        <v>#NUM!</v>
      </c>
    </row>
    <row r="104" spans="1:7" x14ac:dyDescent="0.25">
      <c r="A104" s="36">
        <f t="shared" si="11"/>
        <v>46539</v>
      </c>
      <c r="B104" s="19">
        <v>90</v>
      </c>
      <c r="C104" s="8" t="e">
        <f t="shared" si="6"/>
        <v>#NUM!</v>
      </c>
      <c r="D104" s="37" t="e">
        <f t="shared" si="7"/>
        <v>#NUM!</v>
      </c>
      <c r="E104" s="37" t="e">
        <f t="shared" si="9"/>
        <v>#NUM!</v>
      </c>
      <c r="F104" s="37">
        <f t="shared" si="10"/>
        <v>395.79</v>
      </c>
      <c r="G104" s="37" t="e">
        <f t="shared" si="8"/>
        <v>#NUM!</v>
      </c>
    </row>
    <row r="105" spans="1:7" x14ac:dyDescent="0.25">
      <c r="A105" s="36">
        <f t="shared" si="11"/>
        <v>46569</v>
      </c>
      <c r="B105" s="19">
        <v>91</v>
      </c>
      <c r="C105" s="8" t="e">
        <f t="shared" si="6"/>
        <v>#NUM!</v>
      </c>
      <c r="D105" s="37" t="e">
        <f t="shared" si="7"/>
        <v>#NUM!</v>
      </c>
      <c r="E105" s="37" t="e">
        <f t="shared" si="9"/>
        <v>#NUM!</v>
      </c>
      <c r="F105" s="37">
        <f t="shared" si="10"/>
        <v>395.79</v>
      </c>
      <c r="G105" s="37" t="e">
        <f t="shared" si="8"/>
        <v>#NUM!</v>
      </c>
    </row>
    <row r="106" spans="1:7" x14ac:dyDescent="0.25">
      <c r="A106" s="36">
        <f t="shared" si="11"/>
        <v>46600</v>
      </c>
      <c r="B106" s="19">
        <v>92</v>
      </c>
      <c r="C106" s="8" t="e">
        <f t="shared" si="6"/>
        <v>#NUM!</v>
      </c>
      <c r="D106" s="37" t="e">
        <f t="shared" si="7"/>
        <v>#NUM!</v>
      </c>
      <c r="E106" s="37" t="e">
        <f t="shared" si="9"/>
        <v>#NUM!</v>
      </c>
      <c r="F106" s="37">
        <f t="shared" si="10"/>
        <v>395.79</v>
      </c>
      <c r="G106" s="37" t="e">
        <f t="shared" si="8"/>
        <v>#NUM!</v>
      </c>
    </row>
    <row r="107" spans="1:7" x14ac:dyDescent="0.25">
      <c r="A107" s="36">
        <f t="shared" si="11"/>
        <v>46631</v>
      </c>
      <c r="B107" s="19">
        <v>93</v>
      </c>
      <c r="C107" s="8" t="e">
        <f t="shared" si="6"/>
        <v>#NUM!</v>
      </c>
      <c r="D107" s="37" t="e">
        <f t="shared" si="7"/>
        <v>#NUM!</v>
      </c>
      <c r="E107" s="37" t="e">
        <f t="shared" si="9"/>
        <v>#NUM!</v>
      </c>
      <c r="F107" s="37">
        <f t="shared" si="10"/>
        <v>395.79</v>
      </c>
      <c r="G107" s="37" t="e">
        <f t="shared" si="8"/>
        <v>#NUM!</v>
      </c>
    </row>
    <row r="108" spans="1:7" x14ac:dyDescent="0.25">
      <c r="A108" s="36">
        <f t="shared" si="11"/>
        <v>46661</v>
      </c>
      <c r="B108" s="19">
        <v>94</v>
      </c>
      <c r="C108" s="8" t="e">
        <f t="shared" si="6"/>
        <v>#NUM!</v>
      </c>
      <c r="D108" s="37" t="e">
        <f t="shared" si="7"/>
        <v>#NUM!</v>
      </c>
      <c r="E108" s="37" t="e">
        <f t="shared" si="9"/>
        <v>#NUM!</v>
      </c>
      <c r="F108" s="37">
        <f t="shared" si="10"/>
        <v>395.79</v>
      </c>
      <c r="G108" s="37" t="e">
        <f t="shared" si="8"/>
        <v>#NUM!</v>
      </c>
    </row>
    <row r="109" spans="1:7" x14ac:dyDescent="0.25">
      <c r="A109" s="36">
        <f t="shared" si="11"/>
        <v>46692</v>
      </c>
      <c r="B109" s="19">
        <v>95</v>
      </c>
      <c r="C109" s="8" t="e">
        <f t="shared" si="6"/>
        <v>#NUM!</v>
      </c>
      <c r="D109" s="37" t="e">
        <f t="shared" si="7"/>
        <v>#NUM!</v>
      </c>
      <c r="E109" s="37" t="e">
        <f t="shared" si="9"/>
        <v>#NUM!</v>
      </c>
      <c r="F109" s="37">
        <f t="shared" si="10"/>
        <v>395.79</v>
      </c>
      <c r="G109" s="37" t="e">
        <f t="shared" si="8"/>
        <v>#NUM!</v>
      </c>
    </row>
    <row r="110" spans="1:7" x14ac:dyDescent="0.25">
      <c r="A110" s="36">
        <f t="shared" si="11"/>
        <v>46722</v>
      </c>
      <c r="B110" s="19">
        <v>96</v>
      </c>
      <c r="C110" s="8" t="e">
        <f t="shared" si="6"/>
        <v>#NUM!</v>
      </c>
      <c r="D110" s="37" t="e">
        <f t="shared" si="7"/>
        <v>#NUM!</v>
      </c>
      <c r="E110" s="37" t="e">
        <f t="shared" si="9"/>
        <v>#NUM!</v>
      </c>
      <c r="F110" s="37">
        <f t="shared" si="10"/>
        <v>395.79</v>
      </c>
      <c r="G110" s="37" t="e">
        <f t="shared" si="8"/>
        <v>#NUM!</v>
      </c>
    </row>
    <row r="111" spans="1:7" x14ac:dyDescent="0.25">
      <c r="A111" s="36">
        <f t="shared" si="11"/>
        <v>46753</v>
      </c>
      <c r="B111" s="19">
        <v>97</v>
      </c>
      <c r="C111" s="8" t="e">
        <f t="shared" si="6"/>
        <v>#NUM!</v>
      </c>
      <c r="D111" s="37" t="e">
        <f t="shared" si="7"/>
        <v>#NUM!</v>
      </c>
      <c r="E111" s="37" t="e">
        <f t="shared" si="9"/>
        <v>#NUM!</v>
      </c>
      <c r="F111" s="37">
        <f t="shared" si="10"/>
        <v>395.79</v>
      </c>
      <c r="G111" s="37" t="e">
        <f t="shared" si="8"/>
        <v>#NUM!</v>
      </c>
    </row>
    <row r="112" spans="1:7" x14ac:dyDescent="0.25">
      <c r="A112" s="36">
        <f t="shared" si="11"/>
        <v>46784</v>
      </c>
      <c r="B112" s="19">
        <v>98</v>
      </c>
      <c r="C112" s="8" t="e">
        <f t="shared" si="6"/>
        <v>#NUM!</v>
      </c>
      <c r="D112" s="37" t="e">
        <f t="shared" si="7"/>
        <v>#NUM!</v>
      </c>
      <c r="E112" s="37" t="e">
        <f t="shared" si="9"/>
        <v>#NUM!</v>
      </c>
      <c r="F112" s="37">
        <f t="shared" si="10"/>
        <v>395.79</v>
      </c>
      <c r="G112" s="37" t="e">
        <f t="shared" si="8"/>
        <v>#NUM!</v>
      </c>
    </row>
    <row r="113" spans="1:7" x14ac:dyDescent="0.25">
      <c r="A113" s="36">
        <f t="shared" si="11"/>
        <v>46813</v>
      </c>
      <c r="B113" s="19">
        <v>99</v>
      </c>
      <c r="C113" s="8" t="e">
        <f t="shared" si="6"/>
        <v>#NUM!</v>
      </c>
      <c r="D113" s="37" t="e">
        <f t="shared" si="7"/>
        <v>#NUM!</v>
      </c>
      <c r="E113" s="37" t="e">
        <f t="shared" si="9"/>
        <v>#NUM!</v>
      </c>
      <c r="F113" s="37">
        <f t="shared" si="10"/>
        <v>395.79</v>
      </c>
      <c r="G113" s="37" t="e">
        <f t="shared" si="8"/>
        <v>#NUM!</v>
      </c>
    </row>
    <row r="114" spans="1:7" x14ac:dyDescent="0.25">
      <c r="A114" s="36">
        <f t="shared" si="11"/>
        <v>46844</v>
      </c>
      <c r="B114" s="19">
        <v>100</v>
      </c>
      <c r="C114" s="8" t="e">
        <f t="shared" si="6"/>
        <v>#NUM!</v>
      </c>
      <c r="D114" s="37" t="e">
        <f t="shared" si="7"/>
        <v>#NUM!</v>
      </c>
      <c r="E114" s="37" t="e">
        <f t="shared" si="9"/>
        <v>#NUM!</v>
      </c>
      <c r="F114" s="37">
        <f t="shared" si="10"/>
        <v>395.79</v>
      </c>
      <c r="G114" s="37" t="e">
        <f t="shared" si="8"/>
        <v>#NUM!</v>
      </c>
    </row>
    <row r="115" spans="1:7" x14ac:dyDescent="0.25">
      <c r="A115" s="36">
        <f t="shared" si="11"/>
        <v>46874</v>
      </c>
      <c r="B115" s="19">
        <v>101</v>
      </c>
      <c r="C115" s="8" t="e">
        <f t="shared" si="6"/>
        <v>#NUM!</v>
      </c>
      <c r="D115" s="37" t="e">
        <f t="shared" si="7"/>
        <v>#NUM!</v>
      </c>
      <c r="E115" s="37" t="e">
        <f t="shared" si="9"/>
        <v>#NUM!</v>
      </c>
      <c r="F115" s="37">
        <f t="shared" si="10"/>
        <v>395.79</v>
      </c>
      <c r="G115" s="37" t="e">
        <f t="shared" si="8"/>
        <v>#NUM!</v>
      </c>
    </row>
    <row r="116" spans="1:7" x14ac:dyDescent="0.25">
      <c r="A116" s="36">
        <f t="shared" si="11"/>
        <v>46905</v>
      </c>
      <c r="B116" s="19">
        <v>102</v>
      </c>
      <c r="C116" s="8" t="e">
        <f t="shared" si="6"/>
        <v>#NUM!</v>
      </c>
      <c r="D116" s="37" t="e">
        <f t="shared" si="7"/>
        <v>#NUM!</v>
      </c>
      <c r="E116" s="37" t="e">
        <f t="shared" si="9"/>
        <v>#NUM!</v>
      </c>
      <c r="F116" s="37">
        <f t="shared" si="10"/>
        <v>395.79</v>
      </c>
      <c r="G116" s="37" t="e">
        <f t="shared" si="8"/>
        <v>#NUM!</v>
      </c>
    </row>
    <row r="117" spans="1:7" x14ac:dyDescent="0.25">
      <c r="A117" s="36">
        <f t="shared" si="11"/>
        <v>46935</v>
      </c>
      <c r="B117" s="19">
        <v>103</v>
      </c>
      <c r="C117" s="8" t="e">
        <f t="shared" si="6"/>
        <v>#NUM!</v>
      </c>
      <c r="D117" s="37" t="e">
        <f t="shared" si="7"/>
        <v>#NUM!</v>
      </c>
      <c r="E117" s="37" t="e">
        <f t="shared" si="9"/>
        <v>#NUM!</v>
      </c>
      <c r="F117" s="37">
        <f t="shared" si="10"/>
        <v>395.79</v>
      </c>
      <c r="G117" s="37" t="e">
        <f t="shared" si="8"/>
        <v>#NUM!</v>
      </c>
    </row>
    <row r="118" spans="1:7" x14ac:dyDescent="0.25">
      <c r="A118" s="36">
        <f t="shared" si="11"/>
        <v>46966</v>
      </c>
      <c r="B118" s="19">
        <v>104</v>
      </c>
      <c r="C118" s="8" t="e">
        <f t="shared" si="6"/>
        <v>#NUM!</v>
      </c>
      <c r="D118" s="37" t="e">
        <f t="shared" si="7"/>
        <v>#NUM!</v>
      </c>
      <c r="E118" s="37" t="e">
        <f t="shared" si="9"/>
        <v>#NUM!</v>
      </c>
      <c r="F118" s="37">
        <f t="shared" si="10"/>
        <v>395.79</v>
      </c>
      <c r="G118" s="37" t="e">
        <f t="shared" si="8"/>
        <v>#NUM!</v>
      </c>
    </row>
    <row r="119" spans="1:7" x14ac:dyDescent="0.25">
      <c r="A119" s="36">
        <f t="shared" si="11"/>
        <v>46997</v>
      </c>
      <c r="B119" s="19">
        <v>105</v>
      </c>
      <c r="C119" s="8" t="e">
        <f t="shared" si="6"/>
        <v>#NUM!</v>
      </c>
      <c r="D119" s="37" t="e">
        <f t="shared" si="7"/>
        <v>#NUM!</v>
      </c>
      <c r="E119" s="37" t="e">
        <f t="shared" si="9"/>
        <v>#NUM!</v>
      </c>
      <c r="F119" s="37">
        <f t="shared" si="10"/>
        <v>395.79</v>
      </c>
      <c r="G119" s="37" t="e">
        <f t="shared" si="8"/>
        <v>#NUM!</v>
      </c>
    </row>
    <row r="120" spans="1:7" x14ac:dyDescent="0.25">
      <c r="A120" s="36">
        <f t="shared" si="11"/>
        <v>47027</v>
      </c>
      <c r="B120" s="19">
        <v>106</v>
      </c>
      <c r="C120" s="8" t="e">
        <f t="shared" si="6"/>
        <v>#NUM!</v>
      </c>
      <c r="D120" s="37" t="e">
        <f t="shared" si="7"/>
        <v>#NUM!</v>
      </c>
      <c r="E120" s="37" t="e">
        <f t="shared" si="9"/>
        <v>#NUM!</v>
      </c>
      <c r="F120" s="37">
        <f t="shared" si="10"/>
        <v>395.79</v>
      </c>
      <c r="G120" s="37" t="e">
        <f t="shared" si="8"/>
        <v>#NUM!</v>
      </c>
    </row>
    <row r="121" spans="1:7" x14ac:dyDescent="0.25">
      <c r="A121" s="36">
        <f t="shared" si="11"/>
        <v>47058</v>
      </c>
      <c r="B121" s="19">
        <v>107</v>
      </c>
      <c r="C121" s="8" t="e">
        <f t="shared" si="6"/>
        <v>#NUM!</v>
      </c>
      <c r="D121" s="37" t="e">
        <f t="shared" si="7"/>
        <v>#NUM!</v>
      </c>
      <c r="E121" s="37" t="e">
        <f t="shared" si="9"/>
        <v>#NUM!</v>
      </c>
      <c r="F121" s="37">
        <f t="shared" si="10"/>
        <v>395.79</v>
      </c>
      <c r="G121" s="37" t="e">
        <f t="shared" si="8"/>
        <v>#NUM!</v>
      </c>
    </row>
    <row r="122" spans="1:7" x14ac:dyDescent="0.25">
      <c r="A122" s="36">
        <f t="shared" si="11"/>
        <v>47088</v>
      </c>
      <c r="B122" s="19">
        <v>108</v>
      </c>
      <c r="C122" s="8" t="e">
        <f t="shared" si="6"/>
        <v>#NUM!</v>
      </c>
      <c r="D122" s="37" t="e">
        <f t="shared" si="7"/>
        <v>#NUM!</v>
      </c>
      <c r="E122" s="37" t="e">
        <f t="shared" si="9"/>
        <v>#NUM!</v>
      </c>
      <c r="F122" s="37">
        <f t="shared" si="10"/>
        <v>395.79</v>
      </c>
      <c r="G122" s="37" t="e">
        <f t="shared" si="8"/>
        <v>#NUM!</v>
      </c>
    </row>
    <row r="123" spans="1:7" x14ac:dyDescent="0.25">
      <c r="A123" s="36">
        <f t="shared" si="11"/>
        <v>47119</v>
      </c>
      <c r="B123" s="19">
        <v>109</v>
      </c>
      <c r="C123" s="8" t="e">
        <f t="shared" si="6"/>
        <v>#NUM!</v>
      </c>
      <c r="D123" s="37" t="e">
        <f t="shared" si="7"/>
        <v>#NUM!</v>
      </c>
      <c r="E123" s="37" t="e">
        <f t="shared" si="9"/>
        <v>#NUM!</v>
      </c>
      <c r="F123" s="37">
        <f t="shared" si="10"/>
        <v>395.79</v>
      </c>
      <c r="G123" s="37" t="e">
        <f t="shared" si="8"/>
        <v>#NUM!</v>
      </c>
    </row>
    <row r="124" spans="1:7" x14ac:dyDescent="0.25">
      <c r="A124" s="36">
        <f t="shared" si="11"/>
        <v>47150</v>
      </c>
      <c r="B124" s="19">
        <v>110</v>
      </c>
      <c r="C124" s="8" t="e">
        <f t="shared" si="6"/>
        <v>#NUM!</v>
      </c>
      <c r="D124" s="37" t="e">
        <f t="shared" si="7"/>
        <v>#NUM!</v>
      </c>
      <c r="E124" s="37" t="e">
        <f t="shared" si="9"/>
        <v>#NUM!</v>
      </c>
      <c r="F124" s="37">
        <f t="shared" si="10"/>
        <v>395.79</v>
      </c>
      <c r="G124" s="37" t="e">
        <f t="shared" si="8"/>
        <v>#NUM!</v>
      </c>
    </row>
    <row r="125" spans="1:7" x14ac:dyDescent="0.25">
      <c r="A125" s="36">
        <f t="shared" si="11"/>
        <v>47178</v>
      </c>
      <c r="B125" s="19">
        <v>111</v>
      </c>
      <c r="C125" s="8" t="e">
        <f t="shared" si="6"/>
        <v>#NUM!</v>
      </c>
      <c r="D125" s="37" t="e">
        <f t="shared" si="7"/>
        <v>#NUM!</v>
      </c>
      <c r="E125" s="37" t="e">
        <f t="shared" si="9"/>
        <v>#NUM!</v>
      </c>
      <c r="F125" s="37">
        <f t="shared" si="10"/>
        <v>395.79</v>
      </c>
      <c r="G125" s="37" t="e">
        <f t="shared" si="8"/>
        <v>#NUM!</v>
      </c>
    </row>
    <row r="126" spans="1:7" x14ac:dyDescent="0.25">
      <c r="A126" s="36">
        <f t="shared" si="11"/>
        <v>47209</v>
      </c>
      <c r="B126" s="19">
        <v>112</v>
      </c>
      <c r="C126" s="8" t="e">
        <f t="shared" si="6"/>
        <v>#NUM!</v>
      </c>
      <c r="D126" s="37" t="e">
        <f t="shared" si="7"/>
        <v>#NUM!</v>
      </c>
      <c r="E126" s="37" t="e">
        <f t="shared" si="9"/>
        <v>#NUM!</v>
      </c>
      <c r="F126" s="37">
        <f t="shared" si="10"/>
        <v>395.79</v>
      </c>
      <c r="G126" s="37" t="e">
        <f t="shared" si="8"/>
        <v>#NUM!</v>
      </c>
    </row>
    <row r="127" spans="1:7" x14ac:dyDescent="0.25">
      <c r="A127" s="36">
        <f t="shared" si="11"/>
        <v>47239</v>
      </c>
      <c r="B127" s="19">
        <v>113</v>
      </c>
      <c r="C127" s="8" t="e">
        <f t="shared" si="6"/>
        <v>#NUM!</v>
      </c>
      <c r="D127" s="37" t="e">
        <f t="shared" si="7"/>
        <v>#NUM!</v>
      </c>
      <c r="E127" s="37" t="e">
        <f t="shared" si="9"/>
        <v>#NUM!</v>
      </c>
      <c r="F127" s="37">
        <f t="shared" si="10"/>
        <v>395.79</v>
      </c>
      <c r="G127" s="37" t="e">
        <f t="shared" si="8"/>
        <v>#NUM!</v>
      </c>
    </row>
    <row r="128" spans="1:7" x14ac:dyDescent="0.25">
      <c r="A128" s="36">
        <f t="shared" si="11"/>
        <v>47270</v>
      </c>
      <c r="B128" s="19">
        <v>114</v>
      </c>
      <c r="C128" s="8" t="e">
        <f t="shared" si="6"/>
        <v>#NUM!</v>
      </c>
      <c r="D128" s="37" t="e">
        <f t="shared" si="7"/>
        <v>#NUM!</v>
      </c>
      <c r="E128" s="37" t="e">
        <f t="shared" si="9"/>
        <v>#NUM!</v>
      </c>
      <c r="F128" s="37">
        <f t="shared" si="10"/>
        <v>395.79</v>
      </c>
      <c r="G128" s="37" t="e">
        <f t="shared" si="8"/>
        <v>#NUM!</v>
      </c>
    </row>
    <row r="129" spans="1:7" x14ac:dyDescent="0.25">
      <c r="A129" s="36">
        <f t="shared" si="11"/>
        <v>47300</v>
      </c>
      <c r="B129" s="19">
        <v>115</v>
      </c>
      <c r="C129" s="8" t="e">
        <f t="shared" si="6"/>
        <v>#NUM!</v>
      </c>
      <c r="D129" s="37" t="e">
        <f t="shared" si="7"/>
        <v>#NUM!</v>
      </c>
      <c r="E129" s="37" t="e">
        <f t="shared" si="9"/>
        <v>#NUM!</v>
      </c>
      <c r="F129" s="37">
        <f t="shared" si="10"/>
        <v>395.79</v>
      </c>
      <c r="G129" s="37" t="e">
        <f t="shared" si="8"/>
        <v>#NUM!</v>
      </c>
    </row>
    <row r="130" spans="1:7" x14ac:dyDescent="0.25">
      <c r="A130" s="36">
        <f t="shared" si="11"/>
        <v>47331</v>
      </c>
      <c r="B130" s="19">
        <v>116</v>
      </c>
      <c r="C130" s="8" t="e">
        <f t="shared" si="6"/>
        <v>#NUM!</v>
      </c>
      <c r="D130" s="37" t="e">
        <f t="shared" si="7"/>
        <v>#NUM!</v>
      </c>
      <c r="E130" s="37" t="e">
        <f t="shared" si="9"/>
        <v>#NUM!</v>
      </c>
      <c r="F130" s="37">
        <f t="shared" si="10"/>
        <v>395.79</v>
      </c>
      <c r="G130" s="37" t="e">
        <f t="shared" si="8"/>
        <v>#NUM!</v>
      </c>
    </row>
    <row r="131" spans="1:7" x14ac:dyDescent="0.25">
      <c r="A131" s="36">
        <f t="shared" si="11"/>
        <v>47362</v>
      </c>
      <c r="B131" s="19">
        <v>117</v>
      </c>
      <c r="C131" s="8" t="e">
        <f t="shared" si="6"/>
        <v>#NUM!</v>
      </c>
      <c r="D131" s="37" t="e">
        <f t="shared" si="7"/>
        <v>#NUM!</v>
      </c>
      <c r="E131" s="37" t="e">
        <f t="shared" si="9"/>
        <v>#NUM!</v>
      </c>
      <c r="F131" s="37">
        <f t="shared" si="10"/>
        <v>395.79</v>
      </c>
      <c r="G131" s="37" t="e">
        <f t="shared" si="8"/>
        <v>#NUM!</v>
      </c>
    </row>
    <row r="132" spans="1:7" x14ac:dyDescent="0.25">
      <c r="A132" s="36">
        <f t="shared" si="11"/>
        <v>47392</v>
      </c>
      <c r="B132" s="19">
        <v>118</v>
      </c>
      <c r="C132" s="8" t="e">
        <f t="shared" si="6"/>
        <v>#NUM!</v>
      </c>
      <c r="D132" s="37" t="e">
        <f t="shared" si="7"/>
        <v>#NUM!</v>
      </c>
      <c r="E132" s="37" t="e">
        <f t="shared" si="9"/>
        <v>#NUM!</v>
      </c>
      <c r="F132" s="37">
        <f t="shared" si="10"/>
        <v>395.79</v>
      </c>
      <c r="G132" s="37" t="e">
        <f t="shared" si="8"/>
        <v>#NUM!</v>
      </c>
    </row>
    <row r="133" spans="1:7" x14ac:dyDescent="0.25">
      <c r="A133" s="36">
        <f t="shared" si="11"/>
        <v>47423</v>
      </c>
      <c r="B133" s="19">
        <v>119</v>
      </c>
      <c r="C133" s="8" t="e">
        <f t="shared" si="6"/>
        <v>#NUM!</v>
      </c>
      <c r="D133" s="37" t="e">
        <f t="shared" si="7"/>
        <v>#NUM!</v>
      </c>
      <c r="E133" s="37" t="e">
        <f t="shared" si="9"/>
        <v>#NUM!</v>
      </c>
      <c r="F133" s="37">
        <f t="shared" si="10"/>
        <v>395.79</v>
      </c>
      <c r="G133" s="37" t="e">
        <f t="shared" si="8"/>
        <v>#NUM!</v>
      </c>
    </row>
    <row r="134" spans="1:7" x14ac:dyDescent="0.25">
      <c r="A134" s="36">
        <f t="shared" si="11"/>
        <v>47453</v>
      </c>
      <c r="B134" s="19">
        <v>120</v>
      </c>
      <c r="C134" s="8" t="e">
        <f t="shared" si="6"/>
        <v>#NUM!</v>
      </c>
      <c r="D134" s="37" t="e">
        <f t="shared" si="7"/>
        <v>#NUM!</v>
      </c>
      <c r="E134" s="37" t="e">
        <f t="shared" si="9"/>
        <v>#NUM!</v>
      </c>
      <c r="F134" s="37">
        <f t="shared" si="10"/>
        <v>395.79</v>
      </c>
      <c r="G134" s="37" t="e">
        <f t="shared" si="8"/>
        <v>#NUM!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EDBB77-4F00-4F0E-AEFE-84D01A6C8D25}">
  <dimension ref="A1:M134"/>
  <sheetViews>
    <sheetView workbookViewId="0"/>
  </sheetViews>
  <sheetFormatPr defaultRowHeight="15" x14ac:dyDescent="0.25"/>
  <cols>
    <col min="1" max="1" width="9.140625" style="3" customWidth="1"/>
    <col min="2" max="2" width="7.85546875" style="3" customWidth="1"/>
    <col min="3" max="3" width="14.7109375" style="3" customWidth="1"/>
    <col min="4" max="4" width="14.28515625" style="3" customWidth="1"/>
    <col min="5" max="7" width="14.7109375" style="3" customWidth="1"/>
    <col min="8" max="16384" width="9.140625" style="3"/>
  </cols>
  <sheetData>
    <row r="1" spans="1:13" x14ac:dyDescent="0.25">
      <c r="A1" s="1"/>
      <c r="B1" s="1"/>
      <c r="C1" s="1"/>
      <c r="D1" s="1"/>
      <c r="E1" s="1"/>
      <c r="F1" s="1"/>
      <c r="G1" s="2"/>
    </row>
    <row r="2" spans="1:13" x14ac:dyDescent="0.25">
      <c r="A2" s="1"/>
      <c r="B2" s="1"/>
      <c r="C2" s="1"/>
      <c r="D2" s="1"/>
      <c r="E2" s="1"/>
      <c r="F2" s="4"/>
      <c r="G2" s="5"/>
    </row>
    <row r="3" spans="1:13" x14ac:dyDescent="0.25">
      <c r="A3" s="1"/>
      <c r="B3" s="1"/>
      <c r="C3" s="1"/>
      <c r="D3" s="1"/>
      <c r="E3" s="1"/>
      <c r="F3" s="4"/>
      <c r="G3" s="5"/>
    </row>
    <row r="4" spans="1:13" ht="21" x14ac:dyDescent="0.35">
      <c r="A4" s="1"/>
      <c r="B4" s="6" t="s">
        <v>49</v>
      </c>
      <c r="C4" s="1"/>
      <c r="D4" s="1"/>
      <c r="E4" s="7"/>
      <c r="F4" s="8"/>
      <c r="G4" s="6"/>
      <c r="K4" s="9"/>
      <c r="L4" s="10"/>
    </row>
    <row r="5" spans="1:13" x14ac:dyDescent="0.25">
      <c r="A5" s="1"/>
      <c r="B5" s="1"/>
      <c r="C5" s="1"/>
      <c r="D5" s="1"/>
      <c r="E5" s="1"/>
      <c r="F5" s="8"/>
      <c r="G5" s="1"/>
      <c r="K5" s="11"/>
      <c r="L5" s="10"/>
    </row>
    <row r="6" spans="1:13" x14ac:dyDescent="0.25">
      <c r="A6" s="1"/>
      <c r="B6" s="12" t="s">
        <v>0</v>
      </c>
      <c r="C6" s="13"/>
      <c r="D6" s="14"/>
      <c r="E6" s="15">
        <v>43831</v>
      </c>
      <c r="F6" s="16"/>
      <c r="G6" s="1"/>
      <c r="K6" s="17"/>
      <c r="L6" s="17"/>
    </row>
    <row r="7" spans="1:13" x14ac:dyDescent="0.25">
      <c r="A7" s="1"/>
      <c r="B7" s="18" t="s">
        <v>1</v>
      </c>
      <c r="C7" s="19"/>
      <c r="E7" s="20">
        <v>60</v>
      </c>
      <c r="F7" s="21" t="s">
        <v>2</v>
      </c>
      <c r="G7" s="1"/>
      <c r="K7" s="22"/>
      <c r="L7" s="22"/>
    </row>
    <row r="8" spans="1:13" x14ac:dyDescent="0.25">
      <c r="A8" s="1"/>
      <c r="B8" s="18" t="s">
        <v>3</v>
      </c>
      <c r="C8" s="19"/>
      <c r="D8" s="23">
        <f>E6-1</f>
        <v>43830</v>
      </c>
      <c r="E8" s="24">
        <v>25647.668393782384</v>
      </c>
      <c r="F8" s="21" t="s">
        <v>4</v>
      </c>
      <c r="G8" s="1"/>
      <c r="K8" s="22"/>
      <c r="L8" s="22"/>
    </row>
    <row r="9" spans="1:13" x14ac:dyDescent="0.25">
      <c r="A9" s="1"/>
      <c r="B9" s="18" t="s">
        <v>5</v>
      </c>
      <c r="C9" s="19"/>
      <c r="D9" s="23">
        <f>EDATE(D8,E7)</f>
        <v>45657</v>
      </c>
      <c r="E9" s="24">
        <v>0</v>
      </c>
      <c r="F9" s="21" t="s">
        <v>4</v>
      </c>
      <c r="G9" s="25"/>
      <c r="K9" s="22"/>
      <c r="L9" s="22"/>
    </row>
    <row r="10" spans="1:13" x14ac:dyDescent="0.25">
      <c r="A10" s="1"/>
      <c r="B10" s="18" t="s">
        <v>6</v>
      </c>
      <c r="C10" s="19"/>
      <c r="E10" s="26">
        <v>1</v>
      </c>
      <c r="F10" s="21"/>
      <c r="G10" s="1"/>
      <c r="K10" s="27"/>
      <c r="L10" s="27"/>
    </row>
    <row r="11" spans="1:13" x14ac:dyDescent="0.25">
      <c r="A11" s="1"/>
      <c r="B11" s="28" t="s">
        <v>14</v>
      </c>
      <c r="C11" s="29"/>
      <c r="D11" s="30"/>
      <c r="E11" s="31">
        <v>3.9E-2</v>
      </c>
      <c r="F11" s="32"/>
      <c r="G11" s="33"/>
      <c r="K11" s="22"/>
      <c r="L11" s="22"/>
      <c r="M11" s="27"/>
    </row>
    <row r="12" spans="1:13" x14ac:dyDescent="0.25">
      <c r="A12" s="1"/>
      <c r="B12" s="20"/>
      <c r="C12" s="19"/>
      <c r="E12" s="34"/>
      <c r="F12" s="20"/>
      <c r="G12" s="33"/>
      <c r="K12" s="22"/>
      <c r="L12" s="22"/>
      <c r="M12" s="27"/>
    </row>
    <row r="13" spans="1:13" x14ac:dyDescent="0.25">
      <c r="K13" s="22"/>
      <c r="L13" s="22"/>
      <c r="M13" s="27"/>
    </row>
    <row r="14" spans="1:13" ht="15.75" thickBot="1" x14ac:dyDescent="0.3">
      <c r="A14" s="35" t="s">
        <v>7</v>
      </c>
      <c r="B14" s="35" t="s">
        <v>8</v>
      </c>
      <c r="C14" s="35" t="s">
        <v>9</v>
      </c>
      <c r="D14" s="35" t="s">
        <v>10</v>
      </c>
      <c r="E14" s="35" t="s">
        <v>11</v>
      </c>
      <c r="F14" s="35" t="s">
        <v>12</v>
      </c>
      <c r="G14" s="35" t="s">
        <v>13</v>
      </c>
      <c r="K14" s="22"/>
      <c r="L14" s="22"/>
      <c r="M14" s="27"/>
    </row>
    <row r="15" spans="1:13" x14ac:dyDescent="0.25">
      <c r="A15" s="36">
        <f>E6</f>
        <v>43831</v>
      </c>
      <c r="B15" s="19">
        <v>1</v>
      </c>
      <c r="C15" s="8">
        <f>E8</f>
        <v>25647.668393782384</v>
      </c>
      <c r="D15" s="37">
        <f>ROUND(C15*$E$11/12,2)</f>
        <v>83.35</v>
      </c>
      <c r="E15" s="37">
        <f>PPMT($E$11/12,B15,$E$7,-$E$8,$E$9,0)</f>
        <v>387.82939513140099</v>
      </c>
      <c r="F15" s="37">
        <f>ROUND(PMT($E$11/12,E7,-E8,E9),2)</f>
        <v>471.18</v>
      </c>
      <c r="G15" s="37">
        <f>C15-E15</f>
        <v>25259.838998650983</v>
      </c>
      <c r="K15" s="22"/>
      <c r="L15" s="22"/>
      <c r="M15" s="27"/>
    </row>
    <row r="16" spans="1:13" x14ac:dyDescent="0.25">
      <c r="A16" s="36">
        <f>EDATE(A15,1)</f>
        <v>43862</v>
      </c>
      <c r="B16" s="19">
        <v>2</v>
      </c>
      <c r="C16" s="8">
        <f>G15</f>
        <v>25259.838998650983</v>
      </c>
      <c r="D16" s="37">
        <f t="shared" ref="D16:D73" si="0">ROUND(C16*$E$11/12,2)</f>
        <v>82.09</v>
      </c>
      <c r="E16" s="37">
        <f t="shared" ref="E16:E79" si="1">PPMT($E$11/12,B16,$E$7,-$E$8,$E$9,0)</f>
        <v>389.08984066557804</v>
      </c>
      <c r="F16" s="37">
        <f>F15</f>
        <v>471.18</v>
      </c>
      <c r="G16" s="37">
        <f t="shared" ref="G16:G73" si="2">C16-E16</f>
        <v>24870.749157985403</v>
      </c>
      <c r="K16" s="22"/>
      <c r="L16" s="22"/>
      <c r="M16" s="27"/>
    </row>
    <row r="17" spans="1:13" x14ac:dyDescent="0.25">
      <c r="A17" s="36">
        <f>EDATE(A16,1)</f>
        <v>43891</v>
      </c>
      <c r="B17" s="19">
        <v>3</v>
      </c>
      <c r="C17" s="8">
        <f>G16</f>
        <v>24870.749157985403</v>
      </c>
      <c r="D17" s="37">
        <f t="shared" si="0"/>
        <v>80.83</v>
      </c>
      <c r="E17" s="37">
        <f t="shared" si="1"/>
        <v>390.3543826477412</v>
      </c>
      <c r="F17" s="37">
        <f t="shared" ref="F17:F80" si="3">F16</f>
        <v>471.18</v>
      </c>
      <c r="G17" s="37">
        <f t="shared" si="2"/>
        <v>24480.394775337663</v>
      </c>
      <c r="K17" s="22"/>
      <c r="L17" s="22"/>
      <c r="M17" s="27"/>
    </row>
    <row r="18" spans="1:13" x14ac:dyDescent="0.25">
      <c r="A18" s="36">
        <f t="shared" ref="A18:A81" si="4">EDATE(A17,1)</f>
        <v>43922</v>
      </c>
      <c r="B18" s="19">
        <v>4</v>
      </c>
      <c r="C18" s="8">
        <f t="shared" ref="C18:C73" si="5">G17</f>
        <v>24480.394775337663</v>
      </c>
      <c r="D18" s="37">
        <f t="shared" si="0"/>
        <v>79.56</v>
      </c>
      <c r="E18" s="37">
        <f t="shared" si="1"/>
        <v>391.62303439134638</v>
      </c>
      <c r="F18" s="37">
        <f t="shared" si="3"/>
        <v>471.18</v>
      </c>
      <c r="G18" s="37">
        <f t="shared" si="2"/>
        <v>24088.771740946318</v>
      </c>
      <c r="K18" s="22"/>
      <c r="L18" s="22"/>
      <c r="M18" s="27"/>
    </row>
    <row r="19" spans="1:13" x14ac:dyDescent="0.25">
      <c r="A19" s="36">
        <f t="shared" si="4"/>
        <v>43952</v>
      </c>
      <c r="B19" s="19">
        <v>5</v>
      </c>
      <c r="C19" s="8">
        <f t="shared" si="5"/>
        <v>24088.771740946318</v>
      </c>
      <c r="D19" s="37">
        <f t="shared" si="0"/>
        <v>78.290000000000006</v>
      </c>
      <c r="E19" s="37">
        <f t="shared" si="1"/>
        <v>392.89580925311822</v>
      </c>
      <c r="F19" s="37">
        <f t="shared" si="3"/>
        <v>471.18</v>
      </c>
      <c r="G19" s="37">
        <f t="shared" si="2"/>
        <v>23695.875931693201</v>
      </c>
      <c r="K19" s="22"/>
      <c r="L19" s="22"/>
      <c r="M19" s="27"/>
    </row>
    <row r="20" spans="1:13" x14ac:dyDescent="0.25">
      <c r="A20" s="36">
        <f t="shared" si="4"/>
        <v>43983</v>
      </c>
      <c r="B20" s="19">
        <v>6</v>
      </c>
      <c r="C20" s="8">
        <f t="shared" si="5"/>
        <v>23695.875931693201</v>
      </c>
      <c r="D20" s="37">
        <f t="shared" si="0"/>
        <v>77.010000000000005</v>
      </c>
      <c r="E20" s="37">
        <f t="shared" si="1"/>
        <v>394.17272063319086</v>
      </c>
      <c r="F20" s="37">
        <f t="shared" si="3"/>
        <v>471.18</v>
      </c>
      <c r="G20" s="37">
        <f t="shared" si="2"/>
        <v>23301.703211060008</v>
      </c>
      <c r="K20" s="22"/>
      <c r="L20" s="22"/>
      <c r="M20" s="27"/>
    </row>
    <row r="21" spans="1:13" x14ac:dyDescent="0.25">
      <c r="A21" s="36">
        <f t="shared" si="4"/>
        <v>44013</v>
      </c>
      <c r="B21" s="19">
        <v>7</v>
      </c>
      <c r="C21" s="8">
        <f t="shared" si="5"/>
        <v>23301.703211060008</v>
      </c>
      <c r="D21" s="37">
        <f t="shared" si="0"/>
        <v>75.73</v>
      </c>
      <c r="E21" s="37">
        <f t="shared" si="1"/>
        <v>395.45378197524872</v>
      </c>
      <c r="F21" s="37">
        <f t="shared" si="3"/>
        <v>471.18</v>
      </c>
      <c r="G21" s="37">
        <f t="shared" si="2"/>
        <v>22906.249429084761</v>
      </c>
      <c r="K21" s="22"/>
      <c r="L21" s="22"/>
      <c r="M21" s="27"/>
    </row>
    <row r="22" spans="1:13" x14ac:dyDescent="0.25">
      <c r="A22" s="36">
        <f>EDATE(A21,1)</f>
        <v>44044</v>
      </c>
      <c r="B22" s="19">
        <v>8</v>
      </c>
      <c r="C22" s="8">
        <f t="shared" si="5"/>
        <v>22906.249429084761</v>
      </c>
      <c r="D22" s="37">
        <f t="shared" si="0"/>
        <v>74.45</v>
      </c>
      <c r="E22" s="37">
        <f t="shared" si="1"/>
        <v>396.7390067666683</v>
      </c>
      <c r="F22" s="37">
        <f t="shared" si="3"/>
        <v>471.18</v>
      </c>
      <c r="G22" s="37">
        <f t="shared" si="2"/>
        <v>22509.510422318093</v>
      </c>
      <c r="K22" s="22"/>
      <c r="L22" s="22"/>
      <c r="M22" s="27"/>
    </row>
    <row r="23" spans="1:13" x14ac:dyDescent="0.25">
      <c r="A23" s="36">
        <f t="shared" si="4"/>
        <v>44075</v>
      </c>
      <c r="B23" s="19">
        <v>9</v>
      </c>
      <c r="C23" s="8">
        <f t="shared" si="5"/>
        <v>22509.510422318093</v>
      </c>
      <c r="D23" s="37">
        <f t="shared" si="0"/>
        <v>73.16</v>
      </c>
      <c r="E23" s="37">
        <f t="shared" si="1"/>
        <v>398.02840853865996</v>
      </c>
      <c r="F23" s="37">
        <f t="shared" si="3"/>
        <v>471.18</v>
      </c>
      <c r="G23" s="37">
        <f t="shared" si="2"/>
        <v>22111.482013779434</v>
      </c>
      <c r="K23" s="22"/>
      <c r="L23" s="22"/>
      <c r="M23" s="27"/>
    </row>
    <row r="24" spans="1:13" x14ac:dyDescent="0.25">
      <c r="A24" s="36">
        <f t="shared" si="4"/>
        <v>44105</v>
      </c>
      <c r="B24" s="19">
        <v>10</v>
      </c>
      <c r="C24" s="8">
        <f t="shared" si="5"/>
        <v>22111.482013779434</v>
      </c>
      <c r="D24" s="37">
        <f t="shared" si="0"/>
        <v>71.86</v>
      </c>
      <c r="E24" s="37">
        <f t="shared" si="1"/>
        <v>399.32200086641058</v>
      </c>
      <c r="F24" s="37">
        <f t="shared" si="3"/>
        <v>471.18</v>
      </c>
      <c r="G24" s="37">
        <f t="shared" si="2"/>
        <v>21712.160012913024</v>
      </c>
      <c r="K24" s="22"/>
      <c r="L24" s="22"/>
      <c r="M24" s="27"/>
    </row>
    <row r="25" spans="1:13" x14ac:dyDescent="0.25">
      <c r="A25" s="36">
        <f t="shared" si="4"/>
        <v>44136</v>
      </c>
      <c r="B25" s="19">
        <v>11</v>
      </c>
      <c r="C25" s="8">
        <f t="shared" si="5"/>
        <v>21712.160012913024</v>
      </c>
      <c r="D25" s="37">
        <f t="shared" si="0"/>
        <v>70.56</v>
      </c>
      <c r="E25" s="37">
        <f t="shared" si="1"/>
        <v>400.61979736922643</v>
      </c>
      <c r="F25" s="37">
        <f t="shared" si="3"/>
        <v>471.18</v>
      </c>
      <c r="G25" s="37">
        <f t="shared" si="2"/>
        <v>21311.540215543799</v>
      </c>
    </row>
    <row r="26" spans="1:13" x14ac:dyDescent="0.25">
      <c r="A26" s="36">
        <f t="shared" si="4"/>
        <v>44166</v>
      </c>
      <c r="B26" s="19">
        <v>12</v>
      </c>
      <c r="C26" s="8">
        <f t="shared" si="5"/>
        <v>21311.540215543799</v>
      </c>
      <c r="D26" s="37">
        <f t="shared" si="0"/>
        <v>69.260000000000005</v>
      </c>
      <c r="E26" s="37">
        <f t="shared" si="1"/>
        <v>401.92181171067637</v>
      </c>
      <c r="F26" s="37">
        <f t="shared" si="3"/>
        <v>471.18</v>
      </c>
      <c r="G26" s="37">
        <f t="shared" si="2"/>
        <v>20909.618403833123</v>
      </c>
    </row>
    <row r="27" spans="1:13" x14ac:dyDescent="0.25">
      <c r="A27" s="36">
        <f t="shared" si="4"/>
        <v>44197</v>
      </c>
      <c r="B27" s="19">
        <v>13</v>
      </c>
      <c r="C27" s="8">
        <f t="shared" si="5"/>
        <v>20909.618403833123</v>
      </c>
      <c r="D27" s="37">
        <f t="shared" si="0"/>
        <v>67.959999999999994</v>
      </c>
      <c r="E27" s="37">
        <f t="shared" si="1"/>
        <v>403.22805759873614</v>
      </c>
      <c r="F27" s="37">
        <f t="shared" si="3"/>
        <v>471.18</v>
      </c>
      <c r="G27" s="37">
        <f t="shared" si="2"/>
        <v>20506.390346234388</v>
      </c>
    </row>
    <row r="28" spans="1:13" x14ac:dyDescent="0.25">
      <c r="A28" s="36">
        <f t="shared" si="4"/>
        <v>44228</v>
      </c>
      <c r="B28" s="19">
        <v>14</v>
      </c>
      <c r="C28" s="8">
        <f t="shared" si="5"/>
        <v>20506.390346234388</v>
      </c>
      <c r="D28" s="37">
        <f t="shared" si="0"/>
        <v>66.650000000000006</v>
      </c>
      <c r="E28" s="37">
        <f t="shared" si="1"/>
        <v>404.53854878593205</v>
      </c>
      <c r="F28" s="37">
        <f t="shared" si="3"/>
        <v>471.18</v>
      </c>
      <c r="G28" s="37">
        <f t="shared" si="2"/>
        <v>20101.851797448457</v>
      </c>
    </row>
    <row r="29" spans="1:13" x14ac:dyDescent="0.25">
      <c r="A29" s="36">
        <f t="shared" si="4"/>
        <v>44256</v>
      </c>
      <c r="B29" s="19">
        <v>15</v>
      </c>
      <c r="C29" s="8">
        <f t="shared" si="5"/>
        <v>20101.851797448457</v>
      </c>
      <c r="D29" s="37">
        <f t="shared" si="0"/>
        <v>65.33</v>
      </c>
      <c r="E29" s="37">
        <f t="shared" si="1"/>
        <v>405.85329906948624</v>
      </c>
      <c r="F29" s="37">
        <f t="shared" si="3"/>
        <v>471.18</v>
      </c>
      <c r="G29" s="37">
        <f t="shared" si="2"/>
        <v>19695.998498378969</v>
      </c>
    </row>
    <row r="30" spans="1:13" x14ac:dyDescent="0.25">
      <c r="A30" s="36">
        <f t="shared" si="4"/>
        <v>44287</v>
      </c>
      <c r="B30" s="19">
        <v>16</v>
      </c>
      <c r="C30" s="8">
        <f t="shared" si="5"/>
        <v>19695.998498378969</v>
      </c>
      <c r="D30" s="37">
        <f t="shared" si="0"/>
        <v>64.010000000000005</v>
      </c>
      <c r="E30" s="37">
        <f t="shared" si="1"/>
        <v>407.17232229146214</v>
      </c>
      <c r="F30" s="37">
        <f t="shared" si="3"/>
        <v>471.18</v>
      </c>
      <c r="G30" s="37">
        <f t="shared" si="2"/>
        <v>19288.826176087507</v>
      </c>
    </row>
    <row r="31" spans="1:13" x14ac:dyDescent="0.25">
      <c r="A31" s="36">
        <f t="shared" si="4"/>
        <v>44317</v>
      </c>
      <c r="B31" s="19">
        <v>17</v>
      </c>
      <c r="C31" s="8">
        <f t="shared" si="5"/>
        <v>19288.826176087507</v>
      </c>
      <c r="D31" s="37">
        <f t="shared" si="0"/>
        <v>62.69</v>
      </c>
      <c r="E31" s="37">
        <f t="shared" si="1"/>
        <v>408.49563233890939</v>
      </c>
      <c r="F31" s="37">
        <f t="shared" si="3"/>
        <v>471.18</v>
      </c>
      <c r="G31" s="37">
        <f t="shared" si="2"/>
        <v>18880.330543748598</v>
      </c>
    </row>
    <row r="32" spans="1:13" x14ac:dyDescent="0.25">
      <c r="A32" s="36">
        <f t="shared" si="4"/>
        <v>44348</v>
      </c>
      <c r="B32" s="19">
        <v>18</v>
      </c>
      <c r="C32" s="8">
        <f t="shared" si="5"/>
        <v>18880.330543748598</v>
      </c>
      <c r="D32" s="37">
        <f t="shared" si="0"/>
        <v>61.36</v>
      </c>
      <c r="E32" s="37">
        <f t="shared" si="1"/>
        <v>409.8232431440108</v>
      </c>
      <c r="F32" s="37">
        <f t="shared" si="3"/>
        <v>471.18</v>
      </c>
      <c r="G32" s="37">
        <f t="shared" si="2"/>
        <v>18470.507300604586</v>
      </c>
    </row>
    <row r="33" spans="1:7" x14ac:dyDescent="0.25">
      <c r="A33" s="36">
        <f t="shared" si="4"/>
        <v>44378</v>
      </c>
      <c r="B33" s="19">
        <v>19</v>
      </c>
      <c r="C33" s="8">
        <f t="shared" si="5"/>
        <v>18470.507300604586</v>
      </c>
      <c r="D33" s="37">
        <f t="shared" si="0"/>
        <v>60.03</v>
      </c>
      <c r="E33" s="37">
        <f t="shared" si="1"/>
        <v>411.15516868422884</v>
      </c>
      <c r="F33" s="37">
        <f t="shared" si="3"/>
        <v>471.18</v>
      </c>
      <c r="G33" s="37">
        <f t="shared" si="2"/>
        <v>18059.352131920357</v>
      </c>
    </row>
    <row r="34" spans="1:7" x14ac:dyDescent="0.25">
      <c r="A34" s="36">
        <f t="shared" si="4"/>
        <v>44409</v>
      </c>
      <c r="B34" s="19">
        <v>20</v>
      </c>
      <c r="C34" s="8">
        <f t="shared" si="5"/>
        <v>18059.352131920357</v>
      </c>
      <c r="D34" s="37">
        <f t="shared" si="0"/>
        <v>58.69</v>
      </c>
      <c r="E34" s="37">
        <f t="shared" si="1"/>
        <v>412.4914229824526</v>
      </c>
      <c r="F34" s="37">
        <f t="shared" si="3"/>
        <v>471.18</v>
      </c>
      <c r="G34" s="37">
        <f t="shared" si="2"/>
        <v>17646.860708937904</v>
      </c>
    </row>
    <row r="35" spans="1:7" x14ac:dyDescent="0.25">
      <c r="A35" s="36">
        <f t="shared" si="4"/>
        <v>44440</v>
      </c>
      <c r="B35" s="19">
        <v>21</v>
      </c>
      <c r="C35" s="8">
        <f t="shared" si="5"/>
        <v>17646.860708937904</v>
      </c>
      <c r="D35" s="37">
        <f t="shared" si="0"/>
        <v>57.35</v>
      </c>
      <c r="E35" s="37">
        <f t="shared" si="1"/>
        <v>413.83202010714552</v>
      </c>
      <c r="F35" s="37">
        <f t="shared" si="3"/>
        <v>471.18</v>
      </c>
      <c r="G35" s="37">
        <f t="shared" si="2"/>
        <v>17233.02868883076</v>
      </c>
    </row>
    <row r="36" spans="1:7" x14ac:dyDescent="0.25">
      <c r="A36" s="36">
        <f t="shared" si="4"/>
        <v>44470</v>
      </c>
      <c r="B36" s="19">
        <v>22</v>
      </c>
      <c r="C36" s="8">
        <f t="shared" si="5"/>
        <v>17233.02868883076</v>
      </c>
      <c r="D36" s="37">
        <f t="shared" si="0"/>
        <v>56.01</v>
      </c>
      <c r="E36" s="37">
        <f t="shared" si="1"/>
        <v>415.17697417249377</v>
      </c>
      <c r="F36" s="37">
        <f t="shared" si="3"/>
        <v>471.18</v>
      </c>
      <c r="G36" s="37">
        <f t="shared" si="2"/>
        <v>16817.851714658267</v>
      </c>
    </row>
    <row r="37" spans="1:7" x14ac:dyDescent="0.25">
      <c r="A37" s="36">
        <f t="shared" si="4"/>
        <v>44501</v>
      </c>
      <c r="B37" s="19">
        <v>23</v>
      </c>
      <c r="C37" s="8">
        <f t="shared" si="5"/>
        <v>16817.851714658267</v>
      </c>
      <c r="D37" s="37">
        <f t="shared" si="0"/>
        <v>54.66</v>
      </c>
      <c r="E37" s="37">
        <f t="shared" si="1"/>
        <v>416.52629933855445</v>
      </c>
      <c r="F37" s="37">
        <f t="shared" si="3"/>
        <v>471.18</v>
      </c>
      <c r="G37" s="37">
        <f t="shared" si="2"/>
        <v>16401.325415319712</v>
      </c>
    </row>
    <row r="38" spans="1:7" x14ac:dyDescent="0.25">
      <c r="A38" s="36">
        <f t="shared" si="4"/>
        <v>44531</v>
      </c>
      <c r="B38" s="19">
        <v>24</v>
      </c>
      <c r="C38" s="8">
        <f t="shared" si="5"/>
        <v>16401.325415319712</v>
      </c>
      <c r="D38" s="37">
        <f t="shared" si="0"/>
        <v>53.3</v>
      </c>
      <c r="E38" s="37">
        <f t="shared" si="1"/>
        <v>417.8800098114047</v>
      </c>
      <c r="F38" s="37">
        <f t="shared" si="3"/>
        <v>471.18</v>
      </c>
      <c r="G38" s="37">
        <f t="shared" si="2"/>
        <v>15983.445405508308</v>
      </c>
    </row>
    <row r="39" spans="1:7" x14ac:dyDescent="0.25">
      <c r="A39" s="36">
        <f t="shared" si="4"/>
        <v>44562</v>
      </c>
      <c r="B39" s="19">
        <v>25</v>
      </c>
      <c r="C39" s="8">
        <f t="shared" si="5"/>
        <v>15983.445405508308</v>
      </c>
      <c r="D39" s="37">
        <f t="shared" si="0"/>
        <v>51.95</v>
      </c>
      <c r="E39" s="37">
        <f t="shared" si="1"/>
        <v>419.23811984329177</v>
      </c>
      <c r="F39" s="37">
        <f t="shared" si="3"/>
        <v>471.18</v>
      </c>
      <c r="G39" s="37">
        <f t="shared" si="2"/>
        <v>15564.207285665016</v>
      </c>
    </row>
    <row r="40" spans="1:7" x14ac:dyDescent="0.25">
      <c r="A40" s="36">
        <f t="shared" si="4"/>
        <v>44593</v>
      </c>
      <c r="B40" s="19">
        <v>26</v>
      </c>
      <c r="C40" s="8">
        <f t="shared" si="5"/>
        <v>15564.207285665016</v>
      </c>
      <c r="D40" s="37">
        <f t="shared" si="0"/>
        <v>50.58</v>
      </c>
      <c r="E40" s="37">
        <f t="shared" si="1"/>
        <v>420.60064373278249</v>
      </c>
      <c r="F40" s="37">
        <f t="shared" si="3"/>
        <v>471.18</v>
      </c>
      <c r="G40" s="37">
        <f t="shared" si="2"/>
        <v>15143.606641932232</v>
      </c>
    </row>
    <row r="41" spans="1:7" x14ac:dyDescent="0.25">
      <c r="A41" s="36">
        <f t="shared" si="4"/>
        <v>44621</v>
      </c>
      <c r="B41" s="19">
        <v>27</v>
      </c>
      <c r="C41" s="8">
        <f t="shared" si="5"/>
        <v>15143.606641932232</v>
      </c>
      <c r="D41" s="37">
        <f t="shared" si="0"/>
        <v>49.22</v>
      </c>
      <c r="E41" s="37">
        <f t="shared" si="1"/>
        <v>421.96759582491404</v>
      </c>
      <c r="F41" s="37">
        <f t="shared" si="3"/>
        <v>471.18</v>
      </c>
      <c r="G41" s="37">
        <f t="shared" si="2"/>
        <v>14721.639046107319</v>
      </c>
    </row>
    <row r="42" spans="1:7" x14ac:dyDescent="0.25">
      <c r="A42" s="36">
        <f t="shared" si="4"/>
        <v>44652</v>
      </c>
      <c r="B42" s="19">
        <v>28</v>
      </c>
      <c r="C42" s="8">
        <f t="shared" si="5"/>
        <v>14721.639046107319</v>
      </c>
      <c r="D42" s="37">
        <f t="shared" si="0"/>
        <v>47.85</v>
      </c>
      <c r="E42" s="37">
        <f t="shared" si="1"/>
        <v>423.33899051134495</v>
      </c>
      <c r="F42" s="37">
        <f t="shared" si="3"/>
        <v>471.18</v>
      </c>
      <c r="G42" s="37">
        <f t="shared" si="2"/>
        <v>14298.300055595973</v>
      </c>
    </row>
    <row r="43" spans="1:7" x14ac:dyDescent="0.25">
      <c r="A43" s="36">
        <f t="shared" si="4"/>
        <v>44682</v>
      </c>
      <c r="B43" s="19">
        <v>29</v>
      </c>
      <c r="C43" s="8">
        <f t="shared" si="5"/>
        <v>14298.300055595973</v>
      </c>
      <c r="D43" s="37">
        <f t="shared" si="0"/>
        <v>46.47</v>
      </c>
      <c r="E43" s="37">
        <f t="shared" si="1"/>
        <v>424.7148422305068</v>
      </c>
      <c r="F43" s="37">
        <f t="shared" si="3"/>
        <v>471.18</v>
      </c>
      <c r="G43" s="37">
        <f t="shared" si="2"/>
        <v>13873.585213365466</v>
      </c>
    </row>
    <row r="44" spans="1:7" x14ac:dyDescent="0.25">
      <c r="A44" s="36">
        <f t="shared" si="4"/>
        <v>44713</v>
      </c>
      <c r="B44" s="19">
        <v>30</v>
      </c>
      <c r="C44" s="8">
        <f t="shared" si="5"/>
        <v>13873.585213365466</v>
      </c>
      <c r="D44" s="37">
        <f t="shared" si="0"/>
        <v>45.09</v>
      </c>
      <c r="E44" s="37">
        <f t="shared" si="1"/>
        <v>426.09516546775603</v>
      </c>
      <c r="F44" s="37">
        <f t="shared" si="3"/>
        <v>471.18</v>
      </c>
      <c r="G44" s="37">
        <f t="shared" si="2"/>
        <v>13447.490047897711</v>
      </c>
    </row>
    <row r="45" spans="1:7" x14ac:dyDescent="0.25">
      <c r="A45" s="36">
        <f t="shared" si="4"/>
        <v>44743</v>
      </c>
      <c r="B45" s="19">
        <v>31</v>
      </c>
      <c r="C45" s="8">
        <f t="shared" si="5"/>
        <v>13447.490047897711</v>
      </c>
      <c r="D45" s="37">
        <f t="shared" si="0"/>
        <v>43.7</v>
      </c>
      <c r="E45" s="37">
        <f t="shared" si="1"/>
        <v>427.4799747555262</v>
      </c>
      <c r="F45" s="37">
        <f t="shared" si="3"/>
        <v>471.18</v>
      </c>
      <c r="G45" s="37">
        <f t="shared" si="2"/>
        <v>13020.010073142184</v>
      </c>
    </row>
    <row r="46" spans="1:7" x14ac:dyDescent="0.25">
      <c r="A46" s="36">
        <f t="shared" si="4"/>
        <v>44774</v>
      </c>
      <c r="B46" s="19">
        <v>32</v>
      </c>
      <c r="C46" s="8">
        <f t="shared" si="5"/>
        <v>13020.010073142184</v>
      </c>
      <c r="D46" s="37">
        <f t="shared" si="0"/>
        <v>42.32</v>
      </c>
      <c r="E46" s="37">
        <f t="shared" si="1"/>
        <v>428.86928467348162</v>
      </c>
      <c r="F46" s="37">
        <f t="shared" si="3"/>
        <v>471.18</v>
      </c>
      <c r="G46" s="37">
        <f t="shared" si="2"/>
        <v>12591.140788468703</v>
      </c>
    </row>
    <row r="47" spans="1:7" x14ac:dyDescent="0.25">
      <c r="A47" s="36">
        <f t="shared" si="4"/>
        <v>44805</v>
      </c>
      <c r="B47" s="19">
        <v>33</v>
      </c>
      <c r="C47" s="8">
        <f t="shared" si="5"/>
        <v>12591.140788468703</v>
      </c>
      <c r="D47" s="37">
        <f t="shared" si="0"/>
        <v>40.92</v>
      </c>
      <c r="E47" s="37">
        <f t="shared" si="1"/>
        <v>430.26310984867047</v>
      </c>
      <c r="F47" s="37">
        <f t="shared" si="3"/>
        <v>471.18</v>
      </c>
      <c r="G47" s="37">
        <f t="shared" si="2"/>
        <v>12160.877678620032</v>
      </c>
    </row>
    <row r="48" spans="1:7" x14ac:dyDescent="0.25">
      <c r="A48" s="36">
        <f t="shared" si="4"/>
        <v>44835</v>
      </c>
      <c r="B48" s="19">
        <v>34</v>
      </c>
      <c r="C48" s="8">
        <f t="shared" si="5"/>
        <v>12160.877678620032</v>
      </c>
      <c r="D48" s="37">
        <f t="shared" si="0"/>
        <v>39.520000000000003</v>
      </c>
      <c r="E48" s="37">
        <f t="shared" si="1"/>
        <v>431.6614649556787</v>
      </c>
      <c r="F48" s="37">
        <f t="shared" si="3"/>
        <v>471.18</v>
      </c>
      <c r="G48" s="37">
        <f t="shared" si="2"/>
        <v>11729.216213664353</v>
      </c>
    </row>
    <row r="49" spans="1:7" x14ac:dyDescent="0.25">
      <c r="A49" s="36">
        <f t="shared" si="4"/>
        <v>44866</v>
      </c>
      <c r="B49" s="19">
        <v>35</v>
      </c>
      <c r="C49" s="8">
        <f t="shared" si="5"/>
        <v>11729.216213664353</v>
      </c>
      <c r="D49" s="37">
        <f t="shared" si="0"/>
        <v>38.119999999999997</v>
      </c>
      <c r="E49" s="37">
        <f t="shared" si="1"/>
        <v>433.06436471678467</v>
      </c>
      <c r="F49" s="37">
        <f t="shared" si="3"/>
        <v>471.18</v>
      </c>
      <c r="G49" s="37">
        <f t="shared" si="2"/>
        <v>11296.151848947567</v>
      </c>
    </row>
    <row r="50" spans="1:7" x14ac:dyDescent="0.25">
      <c r="A50" s="36">
        <f t="shared" si="4"/>
        <v>44896</v>
      </c>
      <c r="B50" s="19">
        <v>36</v>
      </c>
      <c r="C50" s="8">
        <f t="shared" si="5"/>
        <v>11296.151848947567</v>
      </c>
      <c r="D50" s="37">
        <f t="shared" si="0"/>
        <v>36.71</v>
      </c>
      <c r="E50" s="37">
        <f t="shared" si="1"/>
        <v>434.47182390211424</v>
      </c>
      <c r="F50" s="37">
        <f t="shared" si="3"/>
        <v>471.18</v>
      </c>
      <c r="G50" s="37">
        <f t="shared" si="2"/>
        <v>10861.680025045453</v>
      </c>
    </row>
    <row r="51" spans="1:7" x14ac:dyDescent="0.25">
      <c r="A51" s="36">
        <f t="shared" si="4"/>
        <v>44927</v>
      </c>
      <c r="B51" s="19">
        <v>37</v>
      </c>
      <c r="C51" s="8">
        <f t="shared" si="5"/>
        <v>10861.680025045453</v>
      </c>
      <c r="D51" s="37">
        <f t="shared" si="0"/>
        <v>35.299999999999997</v>
      </c>
      <c r="E51" s="37">
        <f t="shared" si="1"/>
        <v>435.88385732979606</v>
      </c>
      <c r="F51" s="37">
        <f t="shared" si="3"/>
        <v>471.18</v>
      </c>
      <c r="G51" s="37">
        <f t="shared" si="2"/>
        <v>10425.796167715656</v>
      </c>
    </row>
    <row r="52" spans="1:7" x14ac:dyDescent="0.25">
      <c r="A52" s="36">
        <f t="shared" si="4"/>
        <v>44958</v>
      </c>
      <c r="B52" s="19">
        <v>38</v>
      </c>
      <c r="C52" s="8">
        <f t="shared" si="5"/>
        <v>10425.796167715656</v>
      </c>
      <c r="D52" s="37">
        <f t="shared" si="0"/>
        <v>33.880000000000003</v>
      </c>
      <c r="E52" s="37">
        <f t="shared" si="1"/>
        <v>437.30047986611788</v>
      </c>
      <c r="F52" s="37">
        <f t="shared" si="3"/>
        <v>471.18</v>
      </c>
      <c r="G52" s="37">
        <f t="shared" si="2"/>
        <v>9988.4956878495377</v>
      </c>
    </row>
    <row r="53" spans="1:7" x14ac:dyDescent="0.25">
      <c r="A53" s="36">
        <f t="shared" si="4"/>
        <v>44986</v>
      </c>
      <c r="B53" s="19">
        <v>39</v>
      </c>
      <c r="C53" s="8">
        <f t="shared" si="5"/>
        <v>9988.4956878495377</v>
      </c>
      <c r="D53" s="37">
        <f t="shared" si="0"/>
        <v>32.46</v>
      </c>
      <c r="E53" s="37">
        <f t="shared" si="1"/>
        <v>438.72170642568278</v>
      </c>
      <c r="F53" s="37">
        <f t="shared" si="3"/>
        <v>471.18</v>
      </c>
      <c r="G53" s="37">
        <f t="shared" si="2"/>
        <v>9549.7739814238557</v>
      </c>
    </row>
    <row r="54" spans="1:7" x14ac:dyDescent="0.25">
      <c r="A54" s="36">
        <f t="shared" si="4"/>
        <v>45017</v>
      </c>
      <c r="B54" s="19">
        <v>40</v>
      </c>
      <c r="C54" s="8">
        <f t="shared" si="5"/>
        <v>9549.7739814238557</v>
      </c>
      <c r="D54" s="37">
        <f t="shared" si="0"/>
        <v>31.04</v>
      </c>
      <c r="E54" s="37">
        <f t="shared" si="1"/>
        <v>440.14755197156626</v>
      </c>
      <c r="F54" s="37">
        <f t="shared" si="3"/>
        <v>471.18</v>
      </c>
      <c r="G54" s="37">
        <f t="shared" si="2"/>
        <v>9109.6264294522898</v>
      </c>
    </row>
    <row r="55" spans="1:7" x14ac:dyDescent="0.25">
      <c r="A55" s="36">
        <f t="shared" si="4"/>
        <v>45047</v>
      </c>
      <c r="B55" s="19">
        <v>41</v>
      </c>
      <c r="C55" s="8">
        <f t="shared" si="5"/>
        <v>9109.6264294522898</v>
      </c>
      <c r="D55" s="37">
        <f t="shared" si="0"/>
        <v>29.61</v>
      </c>
      <c r="E55" s="37">
        <f t="shared" si="1"/>
        <v>441.57803151547375</v>
      </c>
      <c r="F55" s="37">
        <f t="shared" si="3"/>
        <v>471.18</v>
      </c>
      <c r="G55" s="37">
        <f t="shared" si="2"/>
        <v>8668.0483979368164</v>
      </c>
    </row>
    <row r="56" spans="1:7" x14ac:dyDescent="0.25">
      <c r="A56" s="36">
        <f t="shared" si="4"/>
        <v>45078</v>
      </c>
      <c r="B56" s="19">
        <v>42</v>
      </c>
      <c r="C56" s="8">
        <f t="shared" si="5"/>
        <v>8668.0483979368164</v>
      </c>
      <c r="D56" s="37">
        <f t="shared" si="0"/>
        <v>28.17</v>
      </c>
      <c r="E56" s="37">
        <f t="shared" si="1"/>
        <v>443.01316011789913</v>
      </c>
      <c r="F56" s="37">
        <f t="shared" si="3"/>
        <v>471.18</v>
      </c>
      <c r="G56" s="37">
        <f t="shared" si="2"/>
        <v>8225.0352378189164</v>
      </c>
    </row>
    <row r="57" spans="1:7" x14ac:dyDescent="0.25">
      <c r="A57" s="36">
        <f t="shared" si="4"/>
        <v>45108</v>
      </c>
      <c r="B57" s="19">
        <v>43</v>
      </c>
      <c r="C57" s="8">
        <f t="shared" si="5"/>
        <v>8225.0352378189164</v>
      </c>
      <c r="D57" s="37">
        <f t="shared" si="0"/>
        <v>26.73</v>
      </c>
      <c r="E57" s="37">
        <f t="shared" si="1"/>
        <v>444.45295288828225</v>
      </c>
      <c r="F57" s="37">
        <f t="shared" si="3"/>
        <v>471.18</v>
      </c>
      <c r="G57" s="37">
        <f t="shared" si="2"/>
        <v>7780.5822849306342</v>
      </c>
    </row>
    <row r="58" spans="1:7" x14ac:dyDescent="0.25">
      <c r="A58" s="36">
        <f t="shared" si="4"/>
        <v>45139</v>
      </c>
      <c r="B58" s="19">
        <v>44</v>
      </c>
      <c r="C58" s="8">
        <f t="shared" si="5"/>
        <v>7780.5822849306342</v>
      </c>
      <c r="D58" s="37">
        <f t="shared" si="0"/>
        <v>25.29</v>
      </c>
      <c r="E58" s="37">
        <f t="shared" si="1"/>
        <v>445.89742498516921</v>
      </c>
      <c r="F58" s="37">
        <f t="shared" si="3"/>
        <v>471.18</v>
      </c>
      <c r="G58" s="37">
        <f t="shared" si="2"/>
        <v>7334.6848599454652</v>
      </c>
    </row>
    <row r="59" spans="1:7" x14ac:dyDescent="0.25">
      <c r="A59" s="36">
        <f t="shared" si="4"/>
        <v>45170</v>
      </c>
      <c r="B59" s="19">
        <v>45</v>
      </c>
      <c r="C59" s="8">
        <f t="shared" si="5"/>
        <v>7334.6848599454652</v>
      </c>
      <c r="D59" s="37">
        <f t="shared" si="0"/>
        <v>23.84</v>
      </c>
      <c r="E59" s="37">
        <f t="shared" si="1"/>
        <v>447.34659161637097</v>
      </c>
      <c r="F59" s="37">
        <f t="shared" si="3"/>
        <v>471.18</v>
      </c>
      <c r="G59" s="37">
        <f t="shared" si="2"/>
        <v>6887.3382683290938</v>
      </c>
    </row>
    <row r="60" spans="1:7" x14ac:dyDescent="0.25">
      <c r="A60" s="36">
        <f t="shared" si="4"/>
        <v>45200</v>
      </c>
      <c r="B60" s="19">
        <v>46</v>
      </c>
      <c r="C60" s="8">
        <f t="shared" si="5"/>
        <v>6887.3382683290938</v>
      </c>
      <c r="D60" s="37">
        <f t="shared" si="0"/>
        <v>22.38</v>
      </c>
      <c r="E60" s="37">
        <f t="shared" si="1"/>
        <v>448.80046803912415</v>
      </c>
      <c r="F60" s="37">
        <f t="shared" si="3"/>
        <v>471.18</v>
      </c>
      <c r="G60" s="37">
        <f t="shared" si="2"/>
        <v>6438.5378002899697</v>
      </c>
    </row>
    <row r="61" spans="1:7" x14ac:dyDescent="0.25">
      <c r="A61" s="36">
        <f t="shared" si="4"/>
        <v>45231</v>
      </c>
      <c r="B61" s="19">
        <v>47</v>
      </c>
      <c r="C61" s="8">
        <f t="shared" si="5"/>
        <v>6438.5378002899697</v>
      </c>
      <c r="D61" s="37">
        <f t="shared" si="0"/>
        <v>20.93</v>
      </c>
      <c r="E61" s="37">
        <f t="shared" si="1"/>
        <v>450.25906956025131</v>
      </c>
      <c r="F61" s="37">
        <f t="shared" si="3"/>
        <v>471.18</v>
      </c>
      <c r="G61" s="37">
        <f t="shared" si="2"/>
        <v>5988.2787307297185</v>
      </c>
    </row>
    <row r="62" spans="1:7" x14ac:dyDescent="0.25">
      <c r="A62" s="36">
        <f t="shared" si="4"/>
        <v>45261</v>
      </c>
      <c r="B62" s="19">
        <v>48</v>
      </c>
      <c r="C62" s="8">
        <f t="shared" si="5"/>
        <v>5988.2787307297185</v>
      </c>
      <c r="D62" s="37">
        <f t="shared" si="0"/>
        <v>19.46</v>
      </c>
      <c r="E62" s="37">
        <f t="shared" si="1"/>
        <v>451.72241153632217</v>
      </c>
      <c r="F62" s="37">
        <f t="shared" si="3"/>
        <v>471.18</v>
      </c>
      <c r="G62" s="37">
        <f t="shared" si="2"/>
        <v>5536.5563191933961</v>
      </c>
    </row>
    <row r="63" spans="1:7" x14ac:dyDescent="0.25">
      <c r="A63" s="36">
        <f t="shared" si="4"/>
        <v>45292</v>
      </c>
      <c r="B63" s="19">
        <v>49</v>
      </c>
      <c r="C63" s="8">
        <f t="shared" si="5"/>
        <v>5536.5563191933961</v>
      </c>
      <c r="D63" s="37">
        <f t="shared" si="0"/>
        <v>17.989999999999998</v>
      </c>
      <c r="E63" s="37">
        <f t="shared" si="1"/>
        <v>453.19050937381525</v>
      </c>
      <c r="F63" s="37">
        <f t="shared" si="3"/>
        <v>471.18</v>
      </c>
      <c r="G63" s="37">
        <f t="shared" si="2"/>
        <v>5083.365809819581</v>
      </c>
    </row>
    <row r="64" spans="1:7" x14ac:dyDescent="0.25">
      <c r="A64" s="36">
        <f t="shared" si="4"/>
        <v>45323</v>
      </c>
      <c r="B64" s="19">
        <v>50</v>
      </c>
      <c r="C64" s="8">
        <f t="shared" si="5"/>
        <v>5083.365809819581</v>
      </c>
      <c r="D64" s="37">
        <f t="shared" si="0"/>
        <v>16.52</v>
      </c>
      <c r="E64" s="37">
        <f t="shared" si="1"/>
        <v>454.66337852928012</v>
      </c>
      <c r="F64" s="37">
        <f t="shared" si="3"/>
        <v>471.18</v>
      </c>
      <c r="G64" s="37">
        <f t="shared" si="2"/>
        <v>4628.7024312903013</v>
      </c>
    </row>
    <row r="65" spans="1:7" x14ac:dyDescent="0.25">
      <c r="A65" s="36">
        <f t="shared" si="4"/>
        <v>45352</v>
      </c>
      <c r="B65" s="19">
        <v>51</v>
      </c>
      <c r="C65" s="8">
        <f t="shared" si="5"/>
        <v>4628.7024312903013</v>
      </c>
      <c r="D65" s="37">
        <f t="shared" si="0"/>
        <v>15.04</v>
      </c>
      <c r="E65" s="37">
        <f t="shared" si="1"/>
        <v>456.14103450950029</v>
      </c>
      <c r="F65" s="37">
        <f t="shared" si="3"/>
        <v>471.18</v>
      </c>
      <c r="G65" s="37">
        <f t="shared" si="2"/>
        <v>4172.5613967808013</v>
      </c>
    </row>
    <row r="66" spans="1:7" x14ac:dyDescent="0.25">
      <c r="A66" s="36">
        <f t="shared" si="4"/>
        <v>45383</v>
      </c>
      <c r="B66" s="19">
        <v>52</v>
      </c>
      <c r="C66" s="8">
        <f t="shared" si="5"/>
        <v>4172.5613967808013</v>
      </c>
      <c r="D66" s="37">
        <f t="shared" si="0"/>
        <v>13.56</v>
      </c>
      <c r="E66" s="37">
        <f t="shared" si="1"/>
        <v>457.62349287165614</v>
      </c>
      <c r="F66" s="37">
        <f t="shared" si="3"/>
        <v>471.18</v>
      </c>
      <c r="G66" s="37">
        <f t="shared" si="2"/>
        <v>3714.937903909145</v>
      </c>
    </row>
    <row r="67" spans="1:7" x14ac:dyDescent="0.25">
      <c r="A67" s="36">
        <f t="shared" si="4"/>
        <v>45413</v>
      </c>
      <c r="B67" s="19">
        <v>53</v>
      </c>
      <c r="C67" s="8">
        <f t="shared" si="5"/>
        <v>3714.937903909145</v>
      </c>
      <c r="D67" s="37">
        <f t="shared" si="0"/>
        <v>12.07</v>
      </c>
      <c r="E67" s="37">
        <f t="shared" si="1"/>
        <v>459.11076922348906</v>
      </c>
      <c r="F67" s="37">
        <f t="shared" si="3"/>
        <v>471.18</v>
      </c>
      <c r="G67" s="37">
        <f t="shared" si="2"/>
        <v>3255.8271346856559</v>
      </c>
    </row>
    <row r="68" spans="1:7" x14ac:dyDescent="0.25">
      <c r="A68" s="36">
        <f t="shared" si="4"/>
        <v>45444</v>
      </c>
      <c r="B68" s="19">
        <v>54</v>
      </c>
      <c r="C68" s="8">
        <f t="shared" si="5"/>
        <v>3255.8271346856559</v>
      </c>
      <c r="D68" s="37">
        <f t="shared" si="0"/>
        <v>10.58</v>
      </c>
      <c r="E68" s="37">
        <f t="shared" si="1"/>
        <v>460.60287922346538</v>
      </c>
      <c r="F68" s="37">
        <f t="shared" si="3"/>
        <v>471.18</v>
      </c>
      <c r="G68" s="37">
        <f t="shared" si="2"/>
        <v>2795.2242554621907</v>
      </c>
    </row>
    <row r="69" spans="1:7" x14ac:dyDescent="0.25">
      <c r="A69" s="36">
        <f t="shared" si="4"/>
        <v>45474</v>
      </c>
      <c r="B69" s="19">
        <v>55</v>
      </c>
      <c r="C69" s="8">
        <f t="shared" si="5"/>
        <v>2795.2242554621907</v>
      </c>
      <c r="D69" s="37">
        <f t="shared" si="0"/>
        <v>9.08</v>
      </c>
      <c r="E69" s="37">
        <f t="shared" si="1"/>
        <v>462.09983858094165</v>
      </c>
      <c r="F69" s="37">
        <f t="shared" si="3"/>
        <v>471.18</v>
      </c>
      <c r="G69" s="37">
        <f t="shared" si="2"/>
        <v>2333.1244168812491</v>
      </c>
    </row>
    <row r="70" spans="1:7" x14ac:dyDescent="0.25">
      <c r="A70" s="36">
        <f t="shared" si="4"/>
        <v>45505</v>
      </c>
      <c r="B70" s="19">
        <v>56</v>
      </c>
      <c r="C70" s="8">
        <f t="shared" si="5"/>
        <v>2333.1244168812491</v>
      </c>
      <c r="D70" s="37">
        <f t="shared" si="0"/>
        <v>7.58</v>
      </c>
      <c r="E70" s="37">
        <f t="shared" si="1"/>
        <v>463.6016630563297</v>
      </c>
      <c r="F70" s="37">
        <f t="shared" si="3"/>
        <v>471.18</v>
      </c>
      <c r="G70" s="37">
        <f t="shared" si="2"/>
        <v>1869.5227538249194</v>
      </c>
    </row>
    <row r="71" spans="1:7" x14ac:dyDescent="0.25">
      <c r="A71" s="36">
        <f t="shared" si="4"/>
        <v>45536</v>
      </c>
      <c r="B71" s="19">
        <v>57</v>
      </c>
      <c r="C71" s="8">
        <f t="shared" si="5"/>
        <v>1869.5227538249194</v>
      </c>
      <c r="D71" s="37">
        <f t="shared" si="0"/>
        <v>6.08</v>
      </c>
      <c r="E71" s="37">
        <f t="shared" si="1"/>
        <v>465.10836846126278</v>
      </c>
      <c r="F71" s="37">
        <f t="shared" si="3"/>
        <v>471.18</v>
      </c>
      <c r="G71" s="37">
        <f t="shared" si="2"/>
        <v>1404.4143853636565</v>
      </c>
    </row>
    <row r="72" spans="1:7" x14ac:dyDescent="0.25">
      <c r="A72" s="36">
        <f t="shared" si="4"/>
        <v>45566</v>
      </c>
      <c r="B72" s="19">
        <v>58</v>
      </c>
      <c r="C72" s="8">
        <f t="shared" si="5"/>
        <v>1404.4143853636565</v>
      </c>
      <c r="D72" s="37">
        <f t="shared" si="0"/>
        <v>4.5599999999999996</v>
      </c>
      <c r="E72" s="37">
        <f t="shared" si="1"/>
        <v>466.61997065876193</v>
      </c>
      <c r="F72" s="37">
        <f t="shared" si="3"/>
        <v>471.18</v>
      </c>
      <c r="G72" s="37">
        <f t="shared" si="2"/>
        <v>937.79441470489451</v>
      </c>
    </row>
    <row r="73" spans="1:7" x14ac:dyDescent="0.25">
      <c r="A73" s="36">
        <f t="shared" si="4"/>
        <v>45597</v>
      </c>
      <c r="B73" s="19">
        <v>59</v>
      </c>
      <c r="C73" s="8">
        <f t="shared" si="5"/>
        <v>937.79441470489451</v>
      </c>
      <c r="D73" s="37">
        <f t="shared" si="0"/>
        <v>3.05</v>
      </c>
      <c r="E73" s="37">
        <f t="shared" si="1"/>
        <v>468.1364855634028</v>
      </c>
      <c r="F73" s="37">
        <f t="shared" si="3"/>
        <v>471.18</v>
      </c>
      <c r="G73" s="37">
        <f t="shared" si="2"/>
        <v>469.65792914149171</v>
      </c>
    </row>
    <row r="74" spans="1:7" x14ac:dyDescent="0.25">
      <c r="A74" s="36">
        <f t="shared" si="4"/>
        <v>45627</v>
      </c>
      <c r="B74" s="19">
        <v>60</v>
      </c>
      <c r="C74" s="8">
        <f>G73</f>
        <v>469.65792914149171</v>
      </c>
      <c r="D74" s="37">
        <f>ROUND(C74*$E$11/12,2)</f>
        <v>1.53</v>
      </c>
      <c r="E74" s="37">
        <f t="shared" si="1"/>
        <v>469.65792914148392</v>
      </c>
      <c r="F74" s="37">
        <f t="shared" si="3"/>
        <v>471.18</v>
      </c>
      <c r="G74" s="37">
        <f>C74-E74</f>
        <v>7.787548383930698E-12</v>
      </c>
    </row>
    <row r="75" spans="1:7" x14ac:dyDescent="0.25">
      <c r="A75" s="36">
        <f t="shared" si="4"/>
        <v>45658</v>
      </c>
      <c r="B75" s="19">
        <v>61</v>
      </c>
      <c r="C75" s="8">
        <f t="shared" ref="C75:C134" si="6">G74</f>
        <v>7.787548383930698E-12</v>
      </c>
      <c r="D75" s="37">
        <f t="shared" ref="D75:D134" si="7">ROUND(C75*$E$11/12,2)</f>
        <v>0</v>
      </c>
      <c r="E75" s="37" t="e">
        <f t="shared" si="1"/>
        <v>#NUM!</v>
      </c>
      <c r="F75" s="37">
        <f t="shared" si="3"/>
        <v>471.18</v>
      </c>
      <c r="G75" s="37" t="e">
        <f t="shared" ref="G75:G134" si="8">C75-E75</f>
        <v>#NUM!</v>
      </c>
    </row>
    <row r="76" spans="1:7" x14ac:dyDescent="0.25">
      <c r="A76" s="36">
        <f t="shared" si="4"/>
        <v>45689</v>
      </c>
      <c r="B76" s="19">
        <v>62</v>
      </c>
      <c r="C76" s="8" t="e">
        <f t="shared" si="6"/>
        <v>#NUM!</v>
      </c>
      <c r="D76" s="37" t="e">
        <f t="shared" si="7"/>
        <v>#NUM!</v>
      </c>
      <c r="E76" s="37" t="e">
        <f t="shared" si="1"/>
        <v>#NUM!</v>
      </c>
      <c r="F76" s="37">
        <f t="shared" si="3"/>
        <v>471.18</v>
      </c>
      <c r="G76" s="37" t="e">
        <f t="shared" si="8"/>
        <v>#NUM!</v>
      </c>
    </row>
    <row r="77" spans="1:7" x14ac:dyDescent="0.25">
      <c r="A77" s="36">
        <f t="shared" si="4"/>
        <v>45717</v>
      </c>
      <c r="B77" s="19">
        <v>63</v>
      </c>
      <c r="C77" s="8" t="e">
        <f t="shared" si="6"/>
        <v>#NUM!</v>
      </c>
      <c r="D77" s="37" t="e">
        <f t="shared" si="7"/>
        <v>#NUM!</v>
      </c>
      <c r="E77" s="37" t="e">
        <f t="shared" si="1"/>
        <v>#NUM!</v>
      </c>
      <c r="F77" s="37">
        <f t="shared" si="3"/>
        <v>471.18</v>
      </c>
      <c r="G77" s="37" t="e">
        <f t="shared" si="8"/>
        <v>#NUM!</v>
      </c>
    </row>
    <row r="78" spans="1:7" x14ac:dyDescent="0.25">
      <c r="A78" s="36">
        <f t="shared" si="4"/>
        <v>45748</v>
      </c>
      <c r="B78" s="19">
        <v>64</v>
      </c>
      <c r="C78" s="8" t="e">
        <f t="shared" si="6"/>
        <v>#NUM!</v>
      </c>
      <c r="D78" s="37" t="e">
        <f t="shared" si="7"/>
        <v>#NUM!</v>
      </c>
      <c r="E78" s="37" t="e">
        <f t="shared" si="1"/>
        <v>#NUM!</v>
      </c>
      <c r="F78" s="37">
        <f t="shared" si="3"/>
        <v>471.18</v>
      </c>
      <c r="G78" s="37" t="e">
        <f t="shared" si="8"/>
        <v>#NUM!</v>
      </c>
    </row>
    <row r="79" spans="1:7" x14ac:dyDescent="0.25">
      <c r="A79" s="36">
        <f t="shared" si="4"/>
        <v>45778</v>
      </c>
      <c r="B79" s="19">
        <v>65</v>
      </c>
      <c r="C79" s="8" t="e">
        <f t="shared" si="6"/>
        <v>#NUM!</v>
      </c>
      <c r="D79" s="37" t="e">
        <f t="shared" si="7"/>
        <v>#NUM!</v>
      </c>
      <c r="E79" s="37" t="e">
        <f t="shared" si="1"/>
        <v>#NUM!</v>
      </c>
      <c r="F79" s="37">
        <f t="shared" si="3"/>
        <v>471.18</v>
      </c>
      <c r="G79" s="37" t="e">
        <f t="shared" si="8"/>
        <v>#NUM!</v>
      </c>
    </row>
    <row r="80" spans="1:7" x14ac:dyDescent="0.25">
      <c r="A80" s="36">
        <f t="shared" si="4"/>
        <v>45809</v>
      </c>
      <c r="B80" s="19">
        <v>66</v>
      </c>
      <c r="C80" s="8" t="e">
        <f t="shared" si="6"/>
        <v>#NUM!</v>
      </c>
      <c r="D80" s="37" t="e">
        <f t="shared" si="7"/>
        <v>#NUM!</v>
      </c>
      <c r="E80" s="37" t="e">
        <f t="shared" ref="E80:E134" si="9">PPMT($E$11/12,B80,$E$7,-$E$8,$E$9,0)</f>
        <v>#NUM!</v>
      </c>
      <c r="F80" s="37">
        <f t="shared" si="3"/>
        <v>471.18</v>
      </c>
      <c r="G80" s="37" t="e">
        <f t="shared" si="8"/>
        <v>#NUM!</v>
      </c>
    </row>
    <row r="81" spans="1:7" x14ac:dyDescent="0.25">
      <c r="A81" s="36">
        <f t="shared" si="4"/>
        <v>45839</v>
      </c>
      <c r="B81" s="19">
        <v>67</v>
      </c>
      <c r="C81" s="8" t="e">
        <f t="shared" si="6"/>
        <v>#NUM!</v>
      </c>
      <c r="D81" s="37" t="e">
        <f t="shared" si="7"/>
        <v>#NUM!</v>
      </c>
      <c r="E81" s="37" t="e">
        <f t="shared" si="9"/>
        <v>#NUM!</v>
      </c>
      <c r="F81" s="37">
        <f t="shared" ref="F81:F134" si="10">F80</f>
        <v>471.18</v>
      </c>
      <c r="G81" s="37" t="e">
        <f t="shared" si="8"/>
        <v>#NUM!</v>
      </c>
    </row>
    <row r="82" spans="1:7" x14ac:dyDescent="0.25">
      <c r="A82" s="36">
        <f t="shared" ref="A82:A134" si="11">EDATE(A81,1)</f>
        <v>45870</v>
      </c>
      <c r="B82" s="19">
        <v>68</v>
      </c>
      <c r="C82" s="8" t="e">
        <f t="shared" si="6"/>
        <v>#NUM!</v>
      </c>
      <c r="D82" s="37" t="e">
        <f t="shared" si="7"/>
        <v>#NUM!</v>
      </c>
      <c r="E82" s="37" t="e">
        <f t="shared" si="9"/>
        <v>#NUM!</v>
      </c>
      <c r="F82" s="37">
        <f t="shared" si="10"/>
        <v>471.18</v>
      </c>
      <c r="G82" s="37" t="e">
        <f t="shared" si="8"/>
        <v>#NUM!</v>
      </c>
    </row>
    <row r="83" spans="1:7" x14ac:dyDescent="0.25">
      <c r="A83" s="36">
        <f t="shared" si="11"/>
        <v>45901</v>
      </c>
      <c r="B83" s="19">
        <v>69</v>
      </c>
      <c r="C83" s="8" t="e">
        <f t="shared" si="6"/>
        <v>#NUM!</v>
      </c>
      <c r="D83" s="37" t="e">
        <f t="shared" si="7"/>
        <v>#NUM!</v>
      </c>
      <c r="E83" s="37" t="e">
        <f t="shared" si="9"/>
        <v>#NUM!</v>
      </c>
      <c r="F83" s="37">
        <f t="shared" si="10"/>
        <v>471.18</v>
      </c>
      <c r="G83" s="37" t="e">
        <f t="shared" si="8"/>
        <v>#NUM!</v>
      </c>
    </row>
    <row r="84" spans="1:7" x14ac:dyDescent="0.25">
      <c r="A84" s="36">
        <f t="shared" si="11"/>
        <v>45931</v>
      </c>
      <c r="B84" s="19">
        <v>70</v>
      </c>
      <c r="C84" s="8" t="e">
        <f t="shared" si="6"/>
        <v>#NUM!</v>
      </c>
      <c r="D84" s="37" t="e">
        <f t="shared" si="7"/>
        <v>#NUM!</v>
      </c>
      <c r="E84" s="37" t="e">
        <f t="shared" si="9"/>
        <v>#NUM!</v>
      </c>
      <c r="F84" s="37">
        <f t="shared" si="10"/>
        <v>471.18</v>
      </c>
      <c r="G84" s="37" t="e">
        <f t="shared" si="8"/>
        <v>#NUM!</v>
      </c>
    </row>
    <row r="85" spans="1:7" x14ac:dyDescent="0.25">
      <c r="A85" s="36">
        <f t="shared" si="11"/>
        <v>45962</v>
      </c>
      <c r="B85" s="19">
        <v>71</v>
      </c>
      <c r="C85" s="8" t="e">
        <f t="shared" si="6"/>
        <v>#NUM!</v>
      </c>
      <c r="D85" s="37" t="e">
        <f t="shared" si="7"/>
        <v>#NUM!</v>
      </c>
      <c r="E85" s="37" t="e">
        <f t="shared" si="9"/>
        <v>#NUM!</v>
      </c>
      <c r="F85" s="37">
        <f t="shared" si="10"/>
        <v>471.18</v>
      </c>
      <c r="G85" s="37" t="e">
        <f t="shared" si="8"/>
        <v>#NUM!</v>
      </c>
    </row>
    <row r="86" spans="1:7" x14ac:dyDescent="0.25">
      <c r="A86" s="36">
        <f t="shared" si="11"/>
        <v>45992</v>
      </c>
      <c r="B86" s="19">
        <v>72</v>
      </c>
      <c r="C86" s="8" t="e">
        <f t="shared" si="6"/>
        <v>#NUM!</v>
      </c>
      <c r="D86" s="37" t="e">
        <f t="shared" si="7"/>
        <v>#NUM!</v>
      </c>
      <c r="E86" s="37" t="e">
        <f t="shared" si="9"/>
        <v>#NUM!</v>
      </c>
      <c r="F86" s="37">
        <f t="shared" si="10"/>
        <v>471.18</v>
      </c>
      <c r="G86" s="37" t="e">
        <f t="shared" si="8"/>
        <v>#NUM!</v>
      </c>
    </row>
    <row r="87" spans="1:7" x14ac:dyDescent="0.25">
      <c r="A87" s="36">
        <f t="shared" si="11"/>
        <v>46023</v>
      </c>
      <c r="B87" s="19">
        <v>73</v>
      </c>
      <c r="C87" s="8" t="e">
        <f t="shared" si="6"/>
        <v>#NUM!</v>
      </c>
      <c r="D87" s="37" t="e">
        <f t="shared" si="7"/>
        <v>#NUM!</v>
      </c>
      <c r="E87" s="37" t="e">
        <f t="shared" si="9"/>
        <v>#NUM!</v>
      </c>
      <c r="F87" s="37">
        <f t="shared" si="10"/>
        <v>471.18</v>
      </c>
      <c r="G87" s="37" t="e">
        <f t="shared" si="8"/>
        <v>#NUM!</v>
      </c>
    </row>
    <row r="88" spans="1:7" x14ac:dyDescent="0.25">
      <c r="A88" s="36">
        <f t="shared" si="11"/>
        <v>46054</v>
      </c>
      <c r="B88" s="19">
        <v>74</v>
      </c>
      <c r="C88" s="8" t="e">
        <f t="shared" si="6"/>
        <v>#NUM!</v>
      </c>
      <c r="D88" s="37" t="e">
        <f t="shared" si="7"/>
        <v>#NUM!</v>
      </c>
      <c r="E88" s="37" t="e">
        <f t="shared" si="9"/>
        <v>#NUM!</v>
      </c>
      <c r="F88" s="37">
        <f t="shared" si="10"/>
        <v>471.18</v>
      </c>
      <c r="G88" s="37" t="e">
        <f t="shared" si="8"/>
        <v>#NUM!</v>
      </c>
    </row>
    <row r="89" spans="1:7" x14ac:dyDescent="0.25">
      <c r="A89" s="36">
        <f t="shared" si="11"/>
        <v>46082</v>
      </c>
      <c r="B89" s="19">
        <v>75</v>
      </c>
      <c r="C89" s="8" t="e">
        <f t="shared" si="6"/>
        <v>#NUM!</v>
      </c>
      <c r="D89" s="37" t="e">
        <f t="shared" si="7"/>
        <v>#NUM!</v>
      </c>
      <c r="E89" s="37" t="e">
        <f t="shared" si="9"/>
        <v>#NUM!</v>
      </c>
      <c r="F89" s="37">
        <f t="shared" si="10"/>
        <v>471.18</v>
      </c>
      <c r="G89" s="37" t="e">
        <f t="shared" si="8"/>
        <v>#NUM!</v>
      </c>
    </row>
    <row r="90" spans="1:7" x14ac:dyDescent="0.25">
      <c r="A90" s="36">
        <f t="shared" si="11"/>
        <v>46113</v>
      </c>
      <c r="B90" s="19">
        <v>76</v>
      </c>
      <c r="C90" s="8" t="e">
        <f t="shared" si="6"/>
        <v>#NUM!</v>
      </c>
      <c r="D90" s="37" t="e">
        <f t="shared" si="7"/>
        <v>#NUM!</v>
      </c>
      <c r="E90" s="37" t="e">
        <f t="shared" si="9"/>
        <v>#NUM!</v>
      </c>
      <c r="F90" s="37">
        <f t="shared" si="10"/>
        <v>471.18</v>
      </c>
      <c r="G90" s="37" t="e">
        <f t="shared" si="8"/>
        <v>#NUM!</v>
      </c>
    </row>
    <row r="91" spans="1:7" x14ac:dyDescent="0.25">
      <c r="A91" s="36">
        <f t="shared" si="11"/>
        <v>46143</v>
      </c>
      <c r="B91" s="19">
        <v>77</v>
      </c>
      <c r="C91" s="8" t="e">
        <f t="shared" si="6"/>
        <v>#NUM!</v>
      </c>
      <c r="D91" s="37" t="e">
        <f t="shared" si="7"/>
        <v>#NUM!</v>
      </c>
      <c r="E91" s="37" t="e">
        <f t="shared" si="9"/>
        <v>#NUM!</v>
      </c>
      <c r="F91" s="37">
        <f t="shared" si="10"/>
        <v>471.18</v>
      </c>
      <c r="G91" s="37" t="e">
        <f t="shared" si="8"/>
        <v>#NUM!</v>
      </c>
    </row>
    <row r="92" spans="1:7" x14ac:dyDescent="0.25">
      <c r="A92" s="36">
        <f t="shared" si="11"/>
        <v>46174</v>
      </c>
      <c r="B92" s="19">
        <v>78</v>
      </c>
      <c r="C92" s="8" t="e">
        <f t="shared" si="6"/>
        <v>#NUM!</v>
      </c>
      <c r="D92" s="37" t="e">
        <f t="shared" si="7"/>
        <v>#NUM!</v>
      </c>
      <c r="E92" s="37" t="e">
        <f t="shared" si="9"/>
        <v>#NUM!</v>
      </c>
      <c r="F92" s="37">
        <f t="shared" si="10"/>
        <v>471.18</v>
      </c>
      <c r="G92" s="37" t="e">
        <f t="shared" si="8"/>
        <v>#NUM!</v>
      </c>
    </row>
    <row r="93" spans="1:7" x14ac:dyDescent="0.25">
      <c r="A93" s="36">
        <f t="shared" si="11"/>
        <v>46204</v>
      </c>
      <c r="B93" s="19">
        <v>79</v>
      </c>
      <c r="C93" s="8" t="e">
        <f t="shared" si="6"/>
        <v>#NUM!</v>
      </c>
      <c r="D93" s="37" t="e">
        <f t="shared" si="7"/>
        <v>#NUM!</v>
      </c>
      <c r="E93" s="37" t="e">
        <f t="shared" si="9"/>
        <v>#NUM!</v>
      </c>
      <c r="F93" s="37">
        <f t="shared" si="10"/>
        <v>471.18</v>
      </c>
      <c r="G93" s="37" t="e">
        <f t="shared" si="8"/>
        <v>#NUM!</v>
      </c>
    </row>
    <row r="94" spans="1:7" x14ac:dyDescent="0.25">
      <c r="A94" s="36">
        <f t="shared" si="11"/>
        <v>46235</v>
      </c>
      <c r="B94" s="19">
        <v>80</v>
      </c>
      <c r="C94" s="8" t="e">
        <f t="shared" si="6"/>
        <v>#NUM!</v>
      </c>
      <c r="D94" s="37" t="e">
        <f t="shared" si="7"/>
        <v>#NUM!</v>
      </c>
      <c r="E94" s="37" t="e">
        <f t="shared" si="9"/>
        <v>#NUM!</v>
      </c>
      <c r="F94" s="37">
        <f t="shared" si="10"/>
        <v>471.18</v>
      </c>
      <c r="G94" s="37" t="e">
        <f t="shared" si="8"/>
        <v>#NUM!</v>
      </c>
    </row>
    <row r="95" spans="1:7" x14ac:dyDescent="0.25">
      <c r="A95" s="36">
        <f t="shared" si="11"/>
        <v>46266</v>
      </c>
      <c r="B95" s="19">
        <v>81</v>
      </c>
      <c r="C95" s="8" t="e">
        <f t="shared" si="6"/>
        <v>#NUM!</v>
      </c>
      <c r="D95" s="37" t="e">
        <f t="shared" si="7"/>
        <v>#NUM!</v>
      </c>
      <c r="E95" s="37" t="e">
        <f t="shared" si="9"/>
        <v>#NUM!</v>
      </c>
      <c r="F95" s="37">
        <f t="shared" si="10"/>
        <v>471.18</v>
      </c>
      <c r="G95" s="37" t="e">
        <f t="shared" si="8"/>
        <v>#NUM!</v>
      </c>
    </row>
    <row r="96" spans="1:7" x14ac:dyDescent="0.25">
      <c r="A96" s="36">
        <f t="shared" si="11"/>
        <v>46296</v>
      </c>
      <c r="B96" s="19">
        <v>82</v>
      </c>
      <c r="C96" s="8" t="e">
        <f t="shared" si="6"/>
        <v>#NUM!</v>
      </c>
      <c r="D96" s="37" t="e">
        <f t="shared" si="7"/>
        <v>#NUM!</v>
      </c>
      <c r="E96" s="37" t="e">
        <f t="shared" si="9"/>
        <v>#NUM!</v>
      </c>
      <c r="F96" s="37">
        <f t="shared" si="10"/>
        <v>471.18</v>
      </c>
      <c r="G96" s="37" t="e">
        <f t="shared" si="8"/>
        <v>#NUM!</v>
      </c>
    </row>
    <row r="97" spans="1:7" x14ac:dyDescent="0.25">
      <c r="A97" s="36">
        <f t="shared" si="11"/>
        <v>46327</v>
      </c>
      <c r="B97" s="19">
        <v>83</v>
      </c>
      <c r="C97" s="8" t="e">
        <f t="shared" si="6"/>
        <v>#NUM!</v>
      </c>
      <c r="D97" s="37" t="e">
        <f t="shared" si="7"/>
        <v>#NUM!</v>
      </c>
      <c r="E97" s="37" t="e">
        <f t="shared" si="9"/>
        <v>#NUM!</v>
      </c>
      <c r="F97" s="37">
        <f t="shared" si="10"/>
        <v>471.18</v>
      </c>
      <c r="G97" s="37" t="e">
        <f t="shared" si="8"/>
        <v>#NUM!</v>
      </c>
    </row>
    <row r="98" spans="1:7" x14ac:dyDescent="0.25">
      <c r="A98" s="36">
        <f t="shared" si="11"/>
        <v>46357</v>
      </c>
      <c r="B98" s="19">
        <v>84</v>
      </c>
      <c r="C98" s="8" t="e">
        <f t="shared" si="6"/>
        <v>#NUM!</v>
      </c>
      <c r="D98" s="37" t="e">
        <f t="shared" si="7"/>
        <v>#NUM!</v>
      </c>
      <c r="E98" s="37" t="e">
        <f t="shared" si="9"/>
        <v>#NUM!</v>
      </c>
      <c r="F98" s="37">
        <f t="shared" si="10"/>
        <v>471.18</v>
      </c>
      <c r="G98" s="37" t="e">
        <f t="shared" si="8"/>
        <v>#NUM!</v>
      </c>
    </row>
    <row r="99" spans="1:7" x14ac:dyDescent="0.25">
      <c r="A99" s="36">
        <f t="shared" si="11"/>
        <v>46388</v>
      </c>
      <c r="B99" s="19">
        <v>85</v>
      </c>
      <c r="C99" s="8" t="e">
        <f t="shared" si="6"/>
        <v>#NUM!</v>
      </c>
      <c r="D99" s="37" t="e">
        <f t="shared" si="7"/>
        <v>#NUM!</v>
      </c>
      <c r="E99" s="37" t="e">
        <f t="shared" si="9"/>
        <v>#NUM!</v>
      </c>
      <c r="F99" s="37">
        <f t="shared" si="10"/>
        <v>471.18</v>
      </c>
      <c r="G99" s="37" t="e">
        <f t="shared" si="8"/>
        <v>#NUM!</v>
      </c>
    </row>
    <row r="100" spans="1:7" x14ac:dyDescent="0.25">
      <c r="A100" s="36">
        <f t="shared" si="11"/>
        <v>46419</v>
      </c>
      <c r="B100" s="19">
        <v>86</v>
      </c>
      <c r="C100" s="8" t="e">
        <f t="shared" si="6"/>
        <v>#NUM!</v>
      </c>
      <c r="D100" s="37" t="e">
        <f t="shared" si="7"/>
        <v>#NUM!</v>
      </c>
      <c r="E100" s="37" t="e">
        <f t="shared" si="9"/>
        <v>#NUM!</v>
      </c>
      <c r="F100" s="37">
        <f t="shared" si="10"/>
        <v>471.18</v>
      </c>
      <c r="G100" s="37" t="e">
        <f t="shared" si="8"/>
        <v>#NUM!</v>
      </c>
    </row>
    <row r="101" spans="1:7" x14ac:dyDescent="0.25">
      <c r="A101" s="36">
        <f t="shared" si="11"/>
        <v>46447</v>
      </c>
      <c r="B101" s="19">
        <v>87</v>
      </c>
      <c r="C101" s="8" t="e">
        <f t="shared" si="6"/>
        <v>#NUM!</v>
      </c>
      <c r="D101" s="37" t="e">
        <f t="shared" si="7"/>
        <v>#NUM!</v>
      </c>
      <c r="E101" s="37" t="e">
        <f t="shared" si="9"/>
        <v>#NUM!</v>
      </c>
      <c r="F101" s="37">
        <f t="shared" si="10"/>
        <v>471.18</v>
      </c>
      <c r="G101" s="37" t="e">
        <f t="shared" si="8"/>
        <v>#NUM!</v>
      </c>
    </row>
    <row r="102" spans="1:7" x14ac:dyDescent="0.25">
      <c r="A102" s="36">
        <f t="shared" si="11"/>
        <v>46478</v>
      </c>
      <c r="B102" s="19">
        <v>88</v>
      </c>
      <c r="C102" s="8" t="e">
        <f t="shared" si="6"/>
        <v>#NUM!</v>
      </c>
      <c r="D102" s="37" t="e">
        <f t="shared" si="7"/>
        <v>#NUM!</v>
      </c>
      <c r="E102" s="37" t="e">
        <f t="shared" si="9"/>
        <v>#NUM!</v>
      </c>
      <c r="F102" s="37">
        <f t="shared" si="10"/>
        <v>471.18</v>
      </c>
      <c r="G102" s="37" t="e">
        <f t="shared" si="8"/>
        <v>#NUM!</v>
      </c>
    </row>
    <row r="103" spans="1:7" x14ac:dyDescent="0.25">
      <c r="A103" s="36">
        <f t="shared" si="11"/>
        <v>46508</v>
      </c>
      <c r="B103" s="19">
        <v>89</v>
      </c>
      <c r="C103" s="8" t="e">
        <f t="shared" si="6"/>
        <v>#NUM!</v>
      </c>
      <c r="D103" s="37" t="e">
        <f t="shared" si="7"/>
        <v>#NUM!</v>
      </c>
      <c r="E103" s="37" t="e">
        <f t="shared" si="9"/>
        <v>#NUM!</v>
      </c>
      <c r="F103" s="37">
        <f t="shared" si="10"/>
        <v>471.18</v>
      </c>
      <c r="G103" s="37" t="e">
        <f t="shared" si="8"/>
        <v>#NUM!</v>
      </c>
    </row>
    <row r="104" spans="1:7" x14ac:dyDescent="0.25">
      <c r="A104" s="36">
        <f t="shared" si="11"/>
        <v>46539</v>
      </c>
      <c r="B104" s="19">
        <v>90</v>
      </c>
      <c r="C104" s="8" t="e">
        <f t="shared" si="6"/>
        <v>#NUM!</v>
      </c>
      <c r="D104" s="37" t="e">
        <f t="shared" si="7"/>
        <v>#NUM!</v>
      </c>
      <c r="E104" s="37" t="e">
        <f t="shared" si="9"/>
        <v>#NUM!</v>
      </c>
      <c r="F104" s="37">
        <f t="shared" si="10"/>
        <v>471.18</v>
      </c>
      <c r="G104" s="37" t="e">
        <f t="shared" si="8"/>
        <v>#NUM!</v>
      </c>
    </row>
    <row r="105" spans="1:7" x14ac:dyDescent="0.25">
      <c r="A105" s="36">
        <f t="shared" si="11"/>
        <v>46569</v>
      </c>
      <c r="B105" s="19">
        <v>91</v>
      </c>
      <c r="C105" s="8" t="e">
        <f t="shared" si="6"/>
        <v>#NUM!</v>
      </c>
      <c r="D105" s="37" t="e">
        <f t="shared" si="7"/>
        <v>#NUM!</v>
      </c>
      <c r="E105" s="37" t="e">
        <f t="shared" si="9"/>
        <v>#NUM!</v>
      </c>
      <c r="F105" s="37">
        <f t="shared" si="10"/>
        <v>471.18</v>
      </c>
      <c r="G105" s="37" t="e">
        <f t="shared" si="8"/>
        <v>#NUM!</v>
      </c>
    </row>
    <row r="106" spans="1:7" x14ac:dyDescent="0.25">
      <c r="A106" s="36">
        <f t="shared" si="11"/>
        <v>46600</v>
      </c>
      <c r="B106" s="19">
        <v>92</v>
      </c>
      <c r="C106" s="8" t="e">
        <f t="shared" si="6"/>
        <v>#NUM!</v>
      </c>
      <c r="D106" s="37" t="e">
        <f t="shared" si="7"/>
        <v>#NUM!</v>
      </c>
      <c r="E106" s="37" t="e">
        <f t="shared" si="9"/>
        <v>#NUM!</v>
      </c>
      <c r="F106" s="37">
        <f t="shared" si="10"/>
        <v>471.18</v>
      </c>
      <c r="G106" s="37" t="e">
        <f t="shared" si="8"/>
        <v>#NUM!</v>
      </c>
    </row>
    <row r="107" spans="1:7" x14ac:dyDescent="0.25">
      <c r="A107" s="36">
        <f t="shared" si="11"/>
        <v>46631</v>
      </c>
      <c r="B107" s="19">
        <v>93</v>
      </c>
      <c r="C107" s="8" t="e">
        <f t="shared" si="6"/>
        <v>#NUM!</v>
      </c>
      <c r="D107" s="37" t="e">
        <f t="shared" si="7"/>
        <v>#NUM!</v>
      </c>
      <c r="E107" s="37" t="e">
        <f t="shared" si="9"/>
        <v>#NUM!</v>
      </c>
      <c r="F107" s="37">
        <f t="shared" si="10"/>
        <v>471.18</v>
      </c>
      <c r="G107" s="37" t="e">
        <f t="shared" si="8"/>
        <v>#NUM!</v>
      </c>
    </row>
    <row r="108" spans="1:7" x14ac:dyDescent="0.25">
      <c r="A108" s="36">
        <f t="shared" si="11"/>
        <v>46661</v>
      </c>
      <c r="B108" s="19">
        <v>94</v>
      </c>
      <c r="C108" s="8" t="e">
        <f t="shared" si="6"/>
        <v>#NUM!</v>
      </c>
      <c r="D108" s="37" t="e">
        <f t="shared" si="7"/>
        <v>#NUM!</v>
      </c>
      <c r="E108" s="37" t="e">
        <f t="shared" si="9"/>
        <v>#NUM!</v>
      </c>
      <c r="F108" s="37">
        <f t="shared" si="10"/>
        <v>471.18</v>
      </c>
      <c r="G108" s="37" t="e">
        <f t="shared" si="8"/>
        <v>#NUM!</v>
      </c>
    </row>
    <row r="109" spans="1:7" x14ac:dyDescent="0.25">
      <c r="A109" s="36">
        <f t="shared" si="11"/>
        <v>46692</v>
      </c>
      <c r="B109" s="19">
        <v>95</v>
      </c>
      <c r="C109" s="8" t="e">
        <f t="shared" si="6"/>
        <v>#NUM!</v>
      </c>
      <c r="D109" s="37" t="e">
        <f t="shared" si="7"/>
        <v>#NUM!</v>
      </c>
      <c r="E109" s="37" t="e">
        <f t="shared" si="9"/>
        <v>#NUM!</v>
      </c>
      <c r="F109" s="37">
        <f t="shared" si="10"/>
        <v>471.18</v>
      </c>
      <c r="G109" s="37" t="e">
        <f t="shared" si="8"/>
        <v>#NUM!</v>
      </c>
    </row>
    <row r="110" spans="1:7" x14ac:dyDescent="0.25">
      <c r="A110" s="36">
        <f t="shared" si="11"/>
        <v>46722</v>
      </c>
      <c r="B110" s="19">
        <v>96</v>
      </c>
      <c r="C110" s="8" t="e">
        <f t="shared" si="6"/>
        <v>#NUM!</v>
      </c>
      <c r="D110" s="37" t="e">
        <f t="shared" si="7"/>
        <v>#NUM!</v>
      </c>
      <c r="E110" s="37" t="e">
        <f t="shared" si="9"/>
        <v>#NUM!</v>
      </c>
      <c r="F110" s="37">
        <f t="shared" si="10"/>
        <v>471.18</v>
      </c>
      <c r="G110" s="37" t="e">
        <f t="shared" si="8"/>
        <v>#NUM!</v>
      </c>
    </row>
    <row r="111" spans="1:7" x14ac:dyDescent="0.25">
      <c r="A111" s="36">
        <f t="shared" si="11"/>
        <v>46753</v>
      </c>
      <c r="B111" s="19">
        <v>97</v>
      </c>
      <c r="C111" s="8" t="e">
        <f t="shared" si="6"/>
        <v>#NUM!</v>
      </c>
      <c r="D111" s="37" t="e">
        <f t="shared" si="7"/>
        <v>#NUM!</v>
      </c>
      <c r="E111" s="37" t="e">
        <f t="shared" si="9"/>
        <v>#NUM!</v>
      </c>
      <c r="F111" s="37">
        <f t="shared" si="10"/>
        <v>471.18</v>
      </c>
      <c r="G111" s="37" t="e">
        <f t="shared" si="8"/>
        <v>#NUM!</v>
      </c>
    </row>
    <row r="112" spans="1:7" x14ac:dyDescent="0.25">
      <c r="A112" s="36">
        <f t="shared" si="11"/>
        <v>46784</v>
      </c>
      <c r="B112" s="19">
        <v>98</v>
      </c>
      <c r="C112" s="8" t="e">
        <f t="shared" si="6"/>
        <v>#NUM!</v>
      </c>
      <c r="D112" s="37" t="e">
        <f t="shared" si="7"/>
        <v>#NUM!</v>
      </c>
      <c r="E112" s="37" t="e">
        <f t="shared" si="9"/>
        <v>#NUM!</v>
      </c>
      <c r="F112" s="37">
        <f t="shared" si="10"/>
        <v>471.18</v>
      </c>
      <c r="G112" s="37" t="e">
        <f t="shared" si="8"/>
        <v>#NUM!</v>
      </c>
    </row>
    <row r="113" spans="1:7" x14ac:dyDescent="0.25">
      <c r="A113" s="36">
        <f t="shared" si="11"/>
        <v>46813</v>
      </c>
      <c r="B113" s="19">
        <v>99</v>
      </c>
      <c r="C113" s="8" t="e">
        <f t="shared" si="6"/>
        <v>#NUM!</v>
      </c>
      <c r="D113" s="37" t="e">
        <f t="shared" si="7"/>
        <v>#NUM!</v>
      </c>
      <c r="E113" s="37" t="e">
        <f t="shared" si="9"/>
        <v>#NUM!</v>
      </c>
      <c r="F113" s="37">
        <f t="shared" si="10"/>
        <v>471.18</v>
      </c>
      <c r="G113" s="37" t="e">
        <f t="shared" si="8"/>
        <v>#NUM!</v>
      </c>
    </row>
    <row r="114" spans="1:7" x14ac:dyDescent="0.25">
      <c r="A114" s="36">
        <f t="shared" si="11"/>
        <v>46844</v>
      </c>
      <c r="B114" s="19">
        <v>100</v>
      </c>
      <c r="C114" s="8" t="e">
        <f t="shared" si="6"/>
        <v>#NUM!</v>
      </c>
      <c r="D114" s="37" t="e">
        <f t="shared" si="7"/>
        <v>#NUM!</v>
      </c>
      <c r="E114" s="37" t="e">
        <f t="shared" si="9"/>
        <v>#NUM!</v>
      </c>
      <c r="F114" s="37">
        <f t="shared" si="10"/>
        <v>471.18</v>
      </c>
      <c r="G114" s="37" t="e">
        <f t="shared" si="8"/>
        <v>#NUM!</v>
      </c>
    </row>
    <row r="115" spans="1:7" x14ac:dyDescent="0.25">
      <c r="A115" s="36">
        <f t="shared" si="11"/>
        <v>46874</v>
      </c>
      <c r="B115" s="19">
        <v>101</v>
      </c>
      <c r="C115" s="8" t="e">
        <f t="shared" si="6"/>
        <v>#NUM!</v>
      </c>
      <c r="D115" s="37" t="e">
        <f t="shared" si="7"/>
        <v>#NUM!</v>
      </c>
      <c r="E115" s="37" t="e">
        <f t="shared" si="9"/>
        <v>#NUM!</v>
      </c>
      <c r="F115" s="37">
        <f t="shared" si="10"/>
        <v>471.18</v>
      </c>
      <c r="G115" s="37" t="e">
        <f t="shared" si="8"/>
        <v>#NUM!</v>
      </c>
    </row>
    <row r="116" spans="1:7" x14ac:dyDescent="0.25">
      <c r="A116" s="36">
        <f t="shared" si="11"/>
        <v>46905</v>
      </c>
      <c r="B116" s="19">
        <v>102</v>
      </c>
      <c r="C116" s="8" t="e">
        <f t="shared" si="6"/>
        <v>#NUM!</v>
      </c>
      <c r="D116" s="37" t="e">
        <f t="shared" si="7"/>
        <v>#NUM!</v>
      </c>
      <c r="E116" s="37" t="e">
        <f t="shared" si="9"/>
        <v>#NUM!</v>
      </c>
      <c r="F116" s="37">
        <f t="shared" si="10"/>
        <v>471.18</v>
      </c>
      <c r="G116" s="37" t="e">
        <f t="shared" si="8"/>
        <v>#NUM!</v>
      </c>
    </row>
    <row r="117" spans="1:7" x14ac:dyDescent="0.25">
      <c r="A117" s="36">
        <f t="shared" si="11"/>
        <v>46935</v>
      </c>
      <c r="B117" s="19">
        <v>103</v>
      </c>
      <c r="C117" s="8" t="e">
        <f t="shared" si="6"/>
        <v>#NUM!</v>
      </c>
      <c r="D117" s="37" t="e">
        <f t="shared" si="7"/>
        <v>#NUM!</v>
      </c>
      <c r="E117" s="37" t="e">
        <f t="shared" si="9"/>
        <v>#NUM!</v>
      </c>
      <c r="F117" s="37">
        <f t="shared" si="10"/>
        <v>471.18</v>
      </c>
      <c r="G117" s="37" t="e">
        <f t="shared" si="8"/>
        <v>#NUM!</v>
      </c>
    </row>
    <row r="118" spans="1:7" x14ac:dyDescent="0.25">
      <c r="A118" s="36">
        <f t="shared" si="11"/>
        <v>46966</v>
      </c>
      <c r="B118" s="19">
        <v>104</v>
      </c>
      <c r="C118" s="8" t="e">
        <f t="shared" si="6"/>
        <v>#NUM!</v>
      </c>
      <c r="D118" s="37" t="e">
        <f t="shared" si="7"/>
        <v>#NUM!</v>
      </c>
      <c r="E118" s="37" t="e">
        <f t="shared" si="9"/>
        <v>#NUM!</v>
      </c>
      <c r="F118" s="37">
        <f t="shared" si="10"/>
        <v>471.18</v>
      </c>
      <c r="G118" s="37" t="e">
        <f t="shared" si="8"/>
        <v>#NUM!</v>
      </c>
    </row>
    <row r="119" spans="1:7" x14ac:dyDescent="0.25">
      <c r="A119" s="36">
        <f t="shared" si="11"/>
        <v>46997</v>
      </c>
      <c r="B119" s="19">
        <v>105</v>
      </c>
      <c r="C119" s="8" t="e">
        <f t="shared" si="6"/>
        <v>#NUM!</v>
      </c>
      <c r="D119" s="37" t="e">
        <f t="shared" si="7"/>
        <v>#NUM!</v>
      </c>
      <c r="E119" s="37" t="e">
        <f t="shared" si="9"/>
        <v>#NUM!</v>
      </c>
      <c r="F119" s="37">
        <f t="shared" si="10"/>
        <v>471.18</v>
      </c>
      <c r="G119" s="37" t="e">
        <f t="shared" si="8"/>
        <v>#NUM!</v>
      </c>
    </row>
    <row r="120" spans="1:7" x14ac:dyDescent="0.25">
      <c r="A120" s="36">
        <f t="shared" si="11"/>
        <v>47027</v>
      </c>
      <c r="B120" s="19">
        <v>106</v>
      </c>
      <c r="C120" s="8" t="e">
        <f t="shared" si="6"/>
        <v>#NUM!</v>
      </c>
      <c r="D120" s="37" t="e">
        <f t="shared" si="7"/>
        <v>#NUM!</v>
      </c>
      <c r="E120" s="37" t="e">
        <f t="shared" si="9"/>
        <v>#NUM!</v>
      </c>
      <c r="F120" s="37">
        <f t="shared" si="10"/>
        <v>471.18</v>
      </c>
      <c r="G120" s="37" t="e">
        <f t="shared" si="8"/>
        <v>#NUM!</v>
      </c>
    </row>
    <row r="121" spans="1:7" x14ac:dyDescent="0.25">
      <c r="A121" s="36">
        <f t="shared" si="11"/>
        <v>47058</v>
      </c>
      <c r="B121" s="19">
        <v>107</v>
      </c>
      <c r="C121" s="8" t="e">
        <f t="shared" si="6"/>
        <v>#NUM!</v>
      </c>
      <c r="D121" s="37" t="e">
        <f t="shared" si="7"/>
        <v>#NUM!</v>
      </c>
      <c r="E121" s="37" t="e">
        <f t="shared" si="9"/>
        <v>#NUM!</v>
      </c>
      <c r="F121" s="37">
        <f t="shared" si="10"/>
        <v>471.18</v>
      </c>
      <c r="G121" s="37" t="e">
        <f t="shared" si="8"/>
        <v>#NUM!</v>
      </c>
    </row>
    <row r="122" spans="1:7" x14ac:dyDescent="0.25">
      <c r="A122" s="36">
        <f t="shared" si="11"/>
        <v>47088</v>
      </c>
      <c r="B122" s="19">
        <v>108</v>
      </c>
      <c r="C122" s="8" t="e">
        <f t="shared" si="6"/>
        <v>#NUM!</v>
      </c>
      <c r="D122" s="37" t="e">
        <f t="shared" si="7"/>
        <v>#NUM!</v>
      </c>
      <c r="E122" s="37" t="e">
        <f t="shared" si="9"/>
        <v>#NUM!</v>
      </c>
      <c r="F122" s="37">
        <f t="shared" si="10"/>
        <v>471.18</v>
      </c>
      <c r="G122" s="37" t="e">
        <f t="shared" si="8"/>
        <v>#NUM!</v>
      </c>
    </row>
    <row r="123" spans="1:7" x14ac:dyDescent="0.25">
      <c r="A123" s="36">
        <f t="shared" si="11"/>
        <v>47119</v>
      </c>
      <c r="B123" s="19">
        <v>109</v>
      </c>
      <c r="C123" s="8" t="e">
        <f t="shared" si="6"/>
        <v>#NUM!</v>
      </c>
      <c r="D123" s="37" t="e">
        <f t="shared" si="7"/>
        <v>#NUM!</v>
      </c>
      <c r="E123" s="37" t="e">
        <f t="shared" si="9"/>
        <v>#NUM!</v>
      </c>
      <c r="F123" s="37">
        <f t="shared" si="10"/>
        <v>471.18</v>
      </c>
      <c r="G123" s="37" t="e">
        <f t="shared" si="8"/>
        <v>#NUM!</v>
      </c>
    </row>
    <row r="124" spans="1:7" x14ac:dyDescent="0.25">
      <c r="A124" s="36">
        <f t="shared" si="11"/>
        <v>47150</v>
      </c>
      <c r="B124" s="19">
        <v>110</v>
      </c>
      <c r="C124" s="8" t="e">
        <f t="shared" si="6"/>
        <v>#NUM!</v>
      </c>
      <c r="D124" s="37" t="e">
        <f t="shared" si="7"/>
        <v>#NUM!</v>
      </c>
      <c r="E124" s="37" t="e">
        <f t="shared" si="9"/>
        <v>#NUM!</v>
      </c>
      <c r="F124" s="37">
        <f t="shared" si="10"/>
        <v>471.18</v>
      </c>
      <c r="G124" s="37" t="e">
        <f t="shared" si="8"/>
        <v>#NUM!</v>
      </c>
    </row>
    <row r="125" spans="1:7" x14ac:dyDescent="0.25">
      <c r="A125" s="36">
        <f t="shared" si="11"/>
        <v>47178</v>
      </c>
      <c r="B125" s="19">
        <v>111</v>
      </c>
      <c r="C125" s="8" t="e">
        <f t="shared" si="6"/>
        <v>#NUM!</v>
      </c>
      <c r="D125" s="37" t="e">
        <f t="shared" si="7"/>
        <v>#NUM!</v>
      </c>
      <c r="E125" s="37" t="e">
        <f t="shared" si="9"/>
        <v>#NUM!</v>
      </c>
      <c r="F125" s="37">
        <f t="shared" si="10"/>
        <v>471.18</v>
      </c>
      <c r="G125" s="37" t="e">
        <f t="shared" si="8"/>
        <v>#NUM!</v>
      </c>
    </row>
    <row r="126" spans="1:7" x14ac:dyDescent="0.25">
      <c r="A126" s="36">
        <f t="shared" si="11"/>
        <v>47209</v>
      </c>
      <c r="B126" s="19">
        <v>112</v>
      </c>
      <c r="C126" s="8" t="e">
        <f t="shared" si="6"/>
        <v>#NUM!</v>
      </c>
      <c r="D126" s="37" t="e">
        <f t="shared" si="7"/>
        <v>#NUM!</v>
      </c>
      <c r="E126" s="37" t="e">
        <f t="shared" si="9"/>
        <v>#NUM!</v>
      </c>
      <c r="F126" s="37">
        <f t="shared" si="10"/>
        <v>471.18</v>
      </c>
      <c r="G126" s="37" t="e">
        <f t="shared" si="8"/>
        <v>#NUM!</v>
      </c>
    </row>
    <row r="127" spans="1:7" x14ac:dyDescent="0.25">
      <c r="A127" s="36">
        <f t="shared" si="11"/>
        <v>47239</v>
      </c>
      <c r="B127" s="19">
        <v>113</v>
      </c>
      <c r="C127" s="8" t="e">
        <f t="shared" si="6"/>
        <v>#NUM!</v>
      </c>
      <c r="D127" s="37" t="e">
        <f t="shared" si="7"/>
        <v>#NUM!</v>
      </c>
      <c r="E127" s="37" t="e">
        <f t="shared" si="9"/>
        <v>#NUM!</v>
      </c>
      <c r="F127" s="37">
        <f t="shared" si="10"/>
        <v>471.18</v>
      </c>
      <c r="G127" s="37" t="e">
        <f t="shared" si="8"/>
        <v>#NUM!</v>
      </c>
    </row>
    <row r="128" spans="1:7" x14ac:dyDescent="0.25">
      <c r="A128" s="36">
        <f t="shared" si="11"/>
        <v>47270</v>
      </c>
      <c r="B128" s="19">
        <v>114</v>
      </c>
      <c r="C128" s="8" t="e">
        <f t="shared" si="6"/>
        <v>#NUM!</v>
      </c>
      <c r="D128" s="37" t="e">
        <f t="shared" si="7"/>
        <v>#NUM!</v>
      </c>
      <c r="E128" s="37" t="e">
        <f t="shared" si="9"/>
        <v>#NUM!</v>
      </c>
      <c r="F128" s="37">
        <f t="shared" si="10"/>
        <v>471.18</v>
      </c>
      <c r="G128" s="37" t="e">
        <f t="shared" si="8"/>
        <v>#NUM!</v>
      </c>
    </row>
    <row r="129" spans="1:7" x14ac:dyDescent="0.25">
      <c r="A129" s="36">
        <f t="shared" si="11"/>
        <v>47300</v>
      </c>
      <c r="B129" s="19">
        <v>115</v>
      </c>
      <c r="C129" s="8" t="e">
        <f t="shared" si="6"/>
        <v>#NUM!</v>
      </c>
      <c r="D129" s="37" t="e">
        <f t="shared" si="7"/>
        <v>#NUM!</v>
      </c>
      <c r="E129" s="37" t="e">
        <f t="shared" si="9"/>
        <v>#NUM!</v>
      </c>
      <c r="F129" s="37">
        <f t="shared" si="10"/>
        <v>471.18</v>
      </c>
      <c r="G129" s="37" t="e">
        <f t="shared" si="8"/>
        <v>#NUM!</v>
      </c>
    </row>
    <row r="130" spans="1:7" x14ac:dyDescent="0.25">
      <c r="A130" s="36">
        <f t="shared" si="11"/>
        <v>47331</v>
      </c>
      <c r="B130" s="19">
        <v>116</v>
      </c>
      <c r="C130" s="8" t="e">
        <f t="shared" si="6"/>
        <v>#NUM!</v>
      </c>
      <c r="D130" s="37" t="e">
        <f t="shared" si="7"/>
        <v>#NUM!</v>
      </c>
      <c r="E130" s="37" t="e">
        <f t="shared" si="9"/>
        <v>#NUM!</v>
      </c>
      <c r="F130" s="37">
        <f t="shared" si="10"/>
        <v>471.18</v>
      </c>
      <c r="G130" s="37" t="e">
        <f t="shared" si="8"/>
        <v>#NUM!</v>
      </c>
    </row>
    <row r="131" spans="1:7" x14ac:dyDescent="0.25">
      <c r="A131" s="36">
        <f t="shared" si="11"/>
        <v>47362</v>
      </c>
      <c r="B131" s="19">
        <v>117</v>
      </c>
      <c r="C131" s="8" t="e">
        <f t="shared" si="6"/>
        <v>#NUM!</v>
      </c>
      <c r="D131" s="37" t="e">
        <f t="shared" si="7"/>
        <v>#NUM!</v>
      </c>
      <c r="E131" s="37" t="e">
        <f t="shared" si="9"/>
        <v>#NUM!</v>
      </c>
      <c r="F131" s="37">
        <f t="shared" si="10"/>
        <v>471.18</v>
      </c>
      <c r="G131" s="37" t="e">
        <f t="shared" si="8"/>
        <v>#NUM!</v>
      </c>
    </row>
    <row r="132" spans="1:7" x14ac:dyDescent="0.25">
      <c r="A132" s="36">
        <f t="shared" si="11"/>
        <v>47392</v>
      </c>
      <c r="B132" s="19">
        <v>118</v>
      </c>
      <c r="C132" s="8" t="e">
        <f t="shared" si="6"/>
        <v>#NUM!</v>
      </c>
      <c r="D132" s="37" t="e">
        <f t="shared" si="7"/>
        <v>#NUM!</v>
      </c>
      <c r="E132" s="37" t="e">
        <f t="shared" si="9"/>
        <v>#NUM!</v>
      </c>
      <c r="F132" s="37">
        <f t="shared" si="10"/>
        <v>471.18</v>
      </c>
      <c r="G132" s="37" t="e">
        <f t="shared" si="8"/>
        <v>#NUM!</v>
      </c>
    </row>
    <row r="133" spans="1:7" x14ac:dyDescent="0.25">
      <c r="A133" s="36">
        <f t="shared" si="11"/>
        <v>47423</v>
      </c>
      <c r="B133" s="19">
        <v>119</v>
      </c>
      <c r="C133" s="8" t="e">
        <f t="shared" si="6"/>
        <v>#NUM!</v>
      </c>
      <c r="D133" s="37" t="e">
        <f t="shared" si="7"/>
        <v>#NUM!</v>
      </c>
      <c r="E133" s="37" t="e">
        <f t="shared" si="9"/>
        <v>#NUM!</v>
      </c>
      <c r="F133" s="37">
        <f t="shared" si="10"/>
        <v>471.18</v>
      </c>
      <c r="G133" s="37" t="e">
        <f t="shared" si="8"/>
        <v>#NUM!</v>
      </c>
    </row>
    <row r="134" spans="1:7" x14ac:dyDescent="0.25">
      <c r="A134" s="36">
        <f t="shared" si="11"/>
        <v>47453</v>
      </c>
      <c r="B134" s="19">
        <v>120</v>
      </c>
      <c r="C134" s="8" t="e">
        <f t="shared" si="6"/>
        <v>#NUM!</v>
      </c>
      <c r="D134" s="37" t="e">
        <f t="shared" si="7"/>
        <v>#NUM!</v>
      </c>
      <c r="E134" s="37" t="e">
        <f t="shared" si="9"/>
        <v>#NUM!</v>
      </c>
      <c r="F134" s="37">
        <f t="shared" si="10"/>
        <v>471.18</v>
      </c>
      <c r="G134" s="37" t="e">
        <f t="shared" si="8"/>
        <v>#NUM!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ABC278-82F8-42AB-8A54-5821B5C1574D}">
  <dimension ref="A1:M134"/>
  <sheetViews>
    <sheetView workbookViewId="0"/>
  </sheetViews>
  <sheetFormatPr defaultRowHeight="15" x14ac:dyDescent="0.25"/>
  <cols>
    <col min="1" max="1" width="9.140625" style="3" customWidth="1"/>
    <col min="2" max="2" width="7.85546875" style="3" customWidth="1"/>
    <col min="3" max="3" width="14.7109375" style="3" customWidth="1"/>
    <col min="4" max="4" width="14.28515625" style="3" customWidth="1"/>
    <col min="5" max="7" width="14.7109375" style="3" customWidth="1"/>
    <col min="8" max="16384" width="9.140625" style="3"/>
  </cols>
  <sheetData>
    <row r="1" spans="1:13" x14ac:dyDescent="0.25">
      <c r="A1" s="1"/>
      <c r="B1" s="1"/>
      <c r="C1" s="1"/>
      <c r="D1" s="1"/>
      <c r="E1" s="1"/>
      <c r="F1" s="1"/>
      <c r="G1" s="2"/>
    </row>
    <row r="2" spans="1:13" x14ac:dyDescent="0.25">
      <c r="A2" s="1"/>
      <c r="B2" s="1"/>
      <c r="C2" s="1"/>
      <c r="D2" s="1"/>
      <c r="E2" s="1"/>
      <c r="F2" s="4"/>
      <c r="G2" s="5"/>
    </row>
    <row r="3" spans="1:13" x14ac:dyDescent="0.25">
      <c r="A3" s="1"/>
      <c r="B3" s="1"/>
      <c r="C3" s="1"/>
      <c r="D3" s="1"/>
      <c r="E3" s="1"/>
      <c r="F3" s="4"/>
      <c r="G3" s="5"/>
    </row>
    <row r="4" spans="1:13" ht="21" x14ac:dyDescent="0.35">
      <c r="A4" s="1"/>
      <c r="B4" s="6" t="s">
        <v>50</v>
      </c>
      <c r="C4" s="1"/>
      <c r="D4" s="1"/>
      <c r="E4" s="7"/>
      <c r="F4" s="8"/>
      <c r="G4" s="6"/>
      <c r="K4" s="9"/>
      <c r="L4" s="10"/>
    </row>
    <row r="5" spans="1:13" x14ac:dyDescent="0.25">
      <c r="A5" s="1"/>
      <c r="B5" s="1"/>
      <c r="C5" s="1"/>
      <c r="D5" s="1"/>
      <c r="E5" s="1"/>
      <c r="F5" s="8"/>
      <c r="G5" s="1"/>
      <c r="K5" s="11"/>
      <c r="L5" s="10"/>
    </row>
    <row r="6" spans="1:13" x14ac:dyDescent="0.25">
      <c r="A6" s="1"/>
      <c r="B6" s="12" t="s">
        <v>0</v>
      </c>
      <c r="C6" s="13"/>
      <c r="D6" s="14"/>
      <c r="E6" s="15">
        <v>43831</v>
      </c>
      <c r="F6" s="16"/>
      <c r="G6" s="1"/>
      <c r="K6" s="17"/>
      <c r="L6" s="17"/>
    </row>
    <row r="7" spans="1:13" x14ac:dyDescent="0.25">
      <c r="A7" s="1"/>
      <c r="B7" s="18" t="s">
        <v>1</v>
      </c>
      <c r="C7" s="19"/>
      <c r="E7" s="20">
        <v>60</v>
      </c>
      <c r="F7" s="21" t="s">
        <v>2</v>
      </c>
      <c r="G7" s="1"/>
      <c r="K7" s="22"/>
      <c r="L7" s="22"/>
    </row>
    <row r="8" spans="1:13" x14ac:dyDescent="0.25">
      <c r="A8" s="1"/>
      <c r="B8" s="18" t="s">
        <v>3</v>
      </c>
      <c r="C8" s="19"/>
      <c r="D8" s="23">
        <f>E6-1</f>
        <v>43830</v>
      </c>
      <c r="E8" s="24">
        <v>10259.067357512953</v>
      </c>
      <c r="F8" s="21" t="s">
        <v>4</v>
      </c>
      <c r="G8" s="1"/>
      <c r="K8" s="22"/>
      <c r="L8" s="22"/>
    </row>
    <row r="9" spans="1:13" x14ac:dyDescent="0.25">
      <c r="A9" s="1"/>
      <c r="B9" s="18" t="s">
        <v>5</v>
      </c>
      <c r="C9" s="19"/>
      <c r="D9" s="23">
        <f>EDATE(D8,E7)</f>
        <v>45657</v>
      </c>
      <c r="E9" s="24">
        <v>0</v>
      </c>
      <c r="F9" s="21" t="s">
        <v>4</v>
      </c>
      <c r="G9" s="25"/>
      <c r="K9" s="22"/>
      <c r="L9" s="22"/>
    </row>
    <row r="10" spans="1:13" x14ac:dyDescent="0.25">
      <c r="A10" s="1"/>
      <c r="B10" s="18" t="s">
        <v>6</v>
      </c>
      <c r="C10" s="19"/>
      <c r="E10" s="26">
        <v>1</v>
      </c>
      <c r="F10" s="21"/>
      <c r="G10" s="1"/>
      <c r="K10" s="27"/>
      <c r="L10" s="27"/>
    </row>
    <row r="11" spans="1:13" x14ac:dyDescent="0.25">
      <c r="A11" s="1"/>
      <c r="B11" s="28" t="s">
        <v>14</v>
      </c>
      <c r="C11" s="29"/>
      <c r="D11" s="30"/>
      <c r="E11" s="31">
        <v>3.9E-2</v>
      </c>
      <c r="F11" s="32"/>
      <c r="G11" s="33"/>
      <c r="K11" s="22"/>
      <c r="L11" s="22"/>
      <c r="M11" s="27"/>
    </row>
    <row r="12" spans="1:13" x14ac:dyDescent="0.25">
      <c r="A12" s="1"/>
      <c r="B12" s="20"/>
      <c r="C12" s="19"/>
      <c r="E12" s="34"/>
      <c r="F12" s="20"/>
      <c r="G12" s="33"/>
      <c r="K12" s="22"/>
      <c r="L12" s="22"/>
      <c r="M12" s="27"/>
    </row>
    <row r="13" spans="1:13" x14ac:dyDescent="0.25">
      <c r="K13" s="22"/>
      <c r="L13" s="22"/>
      <c r="M13" s="27"/>
    </row>
    <row r="14" spans="1:13" ht="15.75" thickBot="1" x14ac:dyDescent="0.3">
      <c r="A14" s="35" t="s">
        <v>7</v>
      </c>
      <c r="B14" s="35" t="s">
        <v>8</v>
      </c>
      <c r="C14" s="35" t="s">
        <v>9</v>
      </c>
      <c r="D14" s="35" t="s">
        <v>10</v>
      </c>
      <c r="E14" s="35" t="s">
        <v>11</v>
      </c>
      <c r="F14" s="35" t="s">
        <v>12</v>
      </c>
      <c r="G14" s="35" t="s">
        <v>13</v>
      </c>
      <c r="K14" s="22"/>
      <c r="L14" s="22"/>
      <c r="M14" s="27"/>
    </row>
    <row r="15" spans="1:13" x14ac:dyDescent="0.25">
      <c r="A15" s="36">
        <f>E6</f>
        <v>43831</v>
      </c>
      <c r="B15" s="19">
        <v>1</v>
      </c>
      <c r="C15" s="8">
        <f>E8</f>
        <v>10259.067357512953</v>
      </c>
      <c r="D15" s="37">
        <f>ROUND(C15*$E$11/12,2)</f>
        <v>33.340000000000003</v>
      </c>
      <c r="E15" s="37">
        <f>PPMT($E$11/12,B15,$E$7,-$E$8,$E$9,0)</f>
        <v>155.1317580525604</v>
      </c>
      <c r="F15" s="37">
        <f>ROUND(PMT($E$11/12,E7,-E8,E9),2)</f>
        <v>188.47</v>
      </c>
      <c r="G15" s="37">
        <f>C15-E15</f>
        <v>10103.935599460392</v>
      </c>
      <c r="K15" s="22"/>
      <c r="L15" s="22"/>
      <c r="M15" s="27"/>
    </row>
    <row r="16" spans="1:13" x14ac:dyDescent="0.25">
      <c r="A16" s="36">
        <f>EDATE(A15,1)</f>
        <v>43862</v>
      </c>
      <c r="B16" s="19">
        <v>2</v>
      </c>
      <c r="C16" s="8">
        <f>G15</f>
        <v>10103.935599460392</v>
      </c>
      <c r="D16" s="37">
        <f t="shared" ref="D16:D73" si="0">ROUND(C16*$E$11/12,2)</f>
        <v>32.840000000000003</v>
      </c>
      <c r="E16" s="37">
        <f t="shared" ref="E16:E79" si="1">PPMT($E$11/12,B16,$E$7,-$E$8,$E$9,0)</f>
        <v>155.63593626623123</v>
      </c>
      <c r="F16" s="37">
        <f>F15</f>
        <v>188.47</v>
      </c>
      <c r="G16" s="37">
        <f t="shared" ref="G16:G73" si="2">C16-E16</f>
        <v>9948.2996631941605</v>
      </c>
      <c r="K16" s="22"/>
      <c r="L16" s="22"/>
      <c r="M16" s="27"/>
    </row>
    <row r="17" spans="1:13" x14ac:dyDescent="0.25">
      <c r="A17" s="36">
        <f>EDATE(A16,1)</f>
        <v>43891</v>
      </c>
      <c r="B17" s="19">
        <v>3</v>
      </c>
      <c r="C17" s="8">
        <f>G16</f>
        <v>9948.2996631941605</v>
      </c>
      <c r="D17" s="37">
        <f t="shared" si="0"/>
        <v>32.33</v>
      </c>
      <c r="E17" s="37">
        <f t="shared" si="1"/>
        <v>156.14175305909649</v>
      </c>
      <c r="F17" s="37">
        <f t="shared" ref="F17:F80" si="3">F16</f>
        <v>188.47</v>
      </c>
      <c r="G17" s="37">
        <f t="shared" si="2"/>
        <v>9792.1579101350635</v>
      </c>
      <c r="K17" s="22"/>
      <c r="L17" s="22"/>
      <c r="M17" s="27"/>
    </row>
    <row r="18" spans="1:13" x14ac:dyDescent="0.25">
      <c r="A18" s="36">
        <f t="shared" ref="A18:A81" si="4">EDATE(A17,1)</f>
        <v>43922</v>
      </c>
      <c r="B18" s="19">
        <v>4</v>
      </c>
      <c r="C18" s="8">
        <f t="shared" ref="C18:C73" si="5">G17</f>
        <v>9792.1579101350635</v>
      </c>
      <c r="D18" s="37">
        <f t="shared" si="0"/>
        <v>31.82</v>
      </c>
      <c r="E18" s="37">
        <f t="shared" si="1"/>
        <v>156.64921375653853</v>
      </c>
      <c r="F18" s="37">
        <f t="shared" si="3"/>
        <v>188.47</v>
      </c>
      <c r="G18" s="37">
        <f t="shared" si="2"/>
        <v>9635.5086963785252</v>
      </c>
      <c r="K18" s="22"/>
      <c r="L18" s="22"/>
      <c r="M18" s="27"/>
    </row>
    <row r="19" spans="1:13" x14ac:dyDescent="0.25">
      <c r="A19" s="36">
        <f t="shared" si="4"/>
        <v>43952</v>
      </c>
      <c r="B19" s="19">
        <v>5</v>
      </c>
      <c r="C19" s="8">
        <f t="shared" si="5"/>
        <v>9635.5086963785252</v>
      </c>
      <c r="D19" s="37">
        <f t="shared" si="0"/>
        <v>31.32</v>
      </c>
      <c r="E19" s="37">
        <f t="shared" si="1"/>
        <v>157.1583237012473</v>
      </c>
      <c r="F19" s="37">
        <f t="shared" si="3"/>
        <v>188.47</v>
      </c>
      <c r="G19" s="37">
        <f t="shared" si="2"/>
        <v>9478.3503726772778</v>
      </c>
      <c r="K19" s="22"/>
      <c r="L19" s="22"/>
      <c r="M19" s="27"/>
    </row>
    <row r="20" spans="1:13" x14ac:dyDescent="0.25">
      <c r="A20" s="36">
        <f t="shared" si="4"/>
        <v>43983</v>
      </c>
      <c r="B20" s="19">
        <v>6</v>
      </c>
      <c r="C20" s="8">
        <f t="shared" si="5"/>
        <v>9478.3503726772778</v>
      </c>
      <c r="D20" s="37">
        <f t="shared" si="0"/>
        <v>30.8</v>
      </c>
      <c r="E20" s="37">
        <f t="shared" si="1"/>
        <v>157.66908825327636</v>
      </c>
      <c r="F20" s="37">
        <f t="shared" si="3"/>
        <v>188.47</v>
      </c>
      <c r="G20" s="37">
        <f t="shared" si="2"/>
        <v>9320.6812844240012</v>
      </c>
      <c r="K20" s="22"/>
      <c r="L20" s="22"/>
      <c r="M20" s="27"/>
    </row>
    <row r="21" spans="1:13" x14ac:dyDescent="0.25">
      <c r="A21" s="36">
        <f t="shared" si="4"/>
        <v>44013</v>
      </c>
      <c r="B21" s="19">
        <v>7</v>
      </c>
      <c r="C21" s="8">
        <f t="shared" si="5"/>
        <v>9320.6812844240012</v>
      </c>
      <c r="D21" s="37">
        <f t="shared" si="0"/>
        <v>30.29</v>
      </c>
      <c r="E21" s="37">
        <f t="shared" si="1"/>
        <v>158.18151279009948</v>
      </c>
      <c r="F21" s="37">
        <f t="shared" si="3"/>
        <v>188.47</v>
      </c>
      <c r="G21" s="37">
        <f t="shared" si="2"/>
        <v>9162.4997716339021</v>
      </c>
      <c r="K21" s="22"/>
      <c r="L21" s="22"/>
      <c r="M21" s="27"/>
    </row>
    <row r="22" spans="1:13" x14ac:dyDescent="0.25">
      <c r="A22" s="36">
        <f>EDATE(A21,1)</f>
        <v>44044</v>
      </c>
      <c r="B22" s="19">
        <v>8</v>
      </c>
      <c r="C22" s="8">
        <f t="shared" si="5"/>
        <v>9162.4997716339021</v>
      </c>
      <c r="D22" s="37">
        <f t="shared" si="0"/>
        <v>29.78</v>
      </c>
      <c r="E22" s="37">
        <f t="shared" si="1"/>
        <v>158.69560270666733</v>
      </c>
      <c r="F22" s="37">
        <f t="shared" si="3"/>
        <v>188.47</v>
      </c>
      <c r="G22" s="37">
        <f t="shared" si="2"/>
        <v>9003.8041689272341</v>
      </c>
      <c r="K22" s="22"/>
      <c r="L22" s="22"/>
      <c r="M22" s="27"/>
    </row>
    <row r="23" spans="1:13" x14ac:dyDescent="0.25">
      <c r="A23" s="36">
        <f t="shared" si="4"/>
        <v>44075</v>
      </c>
      <c r="B23" s="19">
        <v>9</v>
      </c>
      <c r="C23" s="8">
        <f t="shared" si="5"/>
        <v>9003.8041689272341</v>
      </c>
      <c r="D23" s="37">
        <f t="shared" si="0"/>
        <v>29.26</v>
      </c>
      <c r="E23" s="37">
        <f t="shared" si="1"/>
        <v>159.21136341546398</v>
      </c>
      <c r="F23" s="37">
        <f t="shared" si="3"/>
        <v>188.47</v>
      </c>
      <c r="G23" s="37">
        <f t="shared" si="2"/>
        <v>8844.5928055117693</v>
      </c>
      <c r="K23" s="22"/>
      <c r="L23" s="22"/>
      <c r="M23" s="27"/>
    </row>
    <row r="24" spans="1:13" x14ac:dyDescent="0.25">
      <c r="A24" s="36">
        <f t="shared" si="4"/>
        <v>44105</v>
      </c>
      <c r="B24" s="19">
        <v>10</v>
      </c>
      <c r="C24" s="8">
        <f t="shared" si="5"/>
        <v>8844.5928055117693</v>
      </c>
      <c r="D24" s="37">
        <f t="shared" si="0"/>
        <v>28.74</v>
      </c>
      <c r="E24" s="37">
        <f t="shared" si="1"/>
        <v>159.72880034656424</v>
      </c>
      <c r="F24" s="37">
        <f t="shared" si="3"/>
        <v>188.47</v>
      </c>
      <c r="G24" s="37">
        <f t="shared" si="2"/>
        <v>8684.8640051652055</v>
      </c>
      <c r="K24" s="22"/>
      <c r="L24" s="22"/>
      <c r="M24" s="27"/>
    </row>
    <row r="25" spans="1:13" x14ac:dyDescent="0.25">
      <c r="A25" s="36">
        <f t="shared" si="4"/>
        <v>44136</v>
      </c>
      <c r="B25" s="19">
        <v>11</v>
      </c>
      <c r="C25" s="8">
        <f t="shared" si="5"/>
        <v>8684.8640051652055</v>
      </c>
      <c r="D25" s="37">
        <f t="shared" si="0"/>
        <v>28.23</v>
      </c>
      <c r="E25" s="37">
        <f t="shared" si="1"/>
        <v>160.24791894769058</v>
      </c>
      <c r="F25" s="37">
        <f t="shared" si="3"/>
        <v>188.47</v>
      </c>
      <c r="G25" s="37">
        <f t="shared" si="2"/>
        <v>8524.6160862175147</v>
      </c>
    </row>
    <row r="26" spans="1:13" x14ac:dyDescent="0.25">
      <c r="A26" s="36">
        <f t="shared" si="4"/>
        <v>44166</v>
      </c>
      <c r="B26" s="19">
        <v>12</v>
      </c>
      <c r="C26" s="8">
        <f t="shared" si="5"/>
        <v>8524.6160862175147</v>
      </c>
      <c r="D26" s="37">
        <f t="shared" si="0"/>
        <v>27.71</v>
      </c>
      <c r="E26" s="37">
        <f t="shared" si="1"/>
        <v>160.76872468427058</v>
      </c>
      <c r="F26" s="37">
        <f t="shared" si="3"/>
        <v>188.47</v>
      </c>
      <c r="G26" s="37">
        <f t="shared" si="2"/>
        <v>8363.8473615332441</v>
      </c>
    </row>
    <row r="27" spans="1:13" x14ac:dyDescent="0.25">
      <c r="A27" s="36">
        <f t="shared" si="4"/>
        <v>44197</v>
      </c>
      <c r="B27" s="19">
        <v>13</v>
      </c>
      <c r="C27" s="8">
        <f t="shared" si="5"/>
        <v>8363.8473615332441</v>
      </c>
      <c r="D27" s="37">
        <f t="shared" si="0"/>
        <v>27.18</v>
      </c>
      <c r="E27" s="37">
        <f t="shared" si="1"/>
        <v>161.29122303949444</v>
      </c>
      <c r="F27" s="37">
        <f t="shared" si="3"/>
        <v>188.47</v>
      </c>
      <c r="G27" s="37">
        <f t="shared" si="2"/>
        <v>8202.55613849375</v>
      </c>
    </row>
    <row r="28" spans="1:13" x14ac:dyDescent="0.25">
      <c r="A28" s="36">
        <f t="shared" si="4"/>
        <v>44228</v>
      </c>
      <c r="B28" s="19">
        <v>14</v>
      </c>
      <c r="C28" s="8">
        <f t="shared" si="5"/>
        <v>8202.55613849375</v>
      </c>
      <c r="D28" s="37">
        <f t="shared" si="0"/>
        <v>26.66</v>
      </c>
      <c r="E28" s="37">
        <f t="shared" si="1"/>
        <v>161.81541951437279</v>
      </c>
      <c r="F28" s="37">
        <f t="shared" si="3"/>
        <v>188.47</v>
      </c>
      <c r="G28" s="37">
        <f t="shared" si="2"/>
        <v>8040.7407189793776</v>
      </c>
    </row>
    <row r="29" spans="1:13" x14ac:dyDescent="0.25">
      <c r="A29" s="36">
        <f t="shared" si="4"/>
        <v>44256</v>
      </c>
      <c r="B29" s="19">
        <v>15</v>
      </c>
      <c r="C29" s="8">
        <f t="shared" si="5"/>
        <v>8040.7407189793776</v>
      </c>
      <c r="D29" s="37">
        <f t="shared" si="0"/>
        <v>26.13</v>
      </c>
      <c r="E29" s="37">
        <f t="shared" si="1"/>
        <v>162.34131962779452</v>
      </c>
      <c r="F29" s="37">
        <f t="shared" si="3"/>
        <v>188.47</v>
      </c>
      <c r="G29" s="37">
        <f t="shared" si="2"/>
        <v>7878.3993993515833</v>
      </c>
    </row>
    <row r="30" spans="1:13" x14ac:dyDescent="0.25">
      <c r="A30" s="36">
        <f t="shared" si="4"/>
        <v>44287</v>
      </c>
      <c r="B30" s="19">
        <v>16</v>
      </c>
      <c r="C30" s="8">
        <f t="shared" si="5"/>
        <v>7878.3993993515833</v>
      </c>
      <c r="D30" s="37">
        <f t="shared" si="0"/>
        <v>25.6</v>
      </c>
      <c r="E30" s="37">
        <f t="shared" si="1"/>
        <v>162.86892891658485</v>
      </c>
      <c r="F30" s="37">
        <f t="shared" si="3"/>
        <v>188.47</v>
      </c>
      <c r="G30" s="37">
        <f t="shared" si="2"/>
        <v>7715.5304704349983</v>
      </c>
    </row>
    <row r="31" spans="1:13" x14ac:dyDescent="0.25">
      <c r="A31" s="36">
        <f t="shared" si="4"/>
        <v>44317</v>
      </c>
      <c r="B31" s="19">
        <v>17</v>
      </c>
      <c r="C31" s="8">
        <f t="shared" si="5"/>
        <v>7715.5304704349983</v>
      </c>
      <c r="D31" s="37">
        <f t="shared" si="0"/>
        <v>25.08</v>
      </c>
      <c r="E31" s="37">
        <f t="shared" si="1"/>
        <v>163.39825293556376</v>
      </c>
      <c r="F31" s="37">
        <f t="shared" si="3"/>
        <v>188.47</v>
      </c>
      <c r="G31" s="37">
        <f t="shared" si="2"/>
        <v>7552.1322174994348</v>
      </c>
    </row>
    <row r="32" spans="1:13" x14ac:dyDescent="0.25">
      <c r="A32" s="36">
        <f t="shared" si="4"/>
        <v>44348</v>
      </c>
      <c r="B32" s="19">
        <v>18</v>
      </c>
      <c r="C32" s="8">
        <f t="shared" si="5"/>
        <v>7552.1322174994348</v>
      </c>
      <c r="D32" s="37">
        <f t="shared" si="0"/>
        <v>24.54</v>
      </c>
      <c r="E32" s="37">
        <f t="shared" si="1"/>
        <v>163.92929725760433</v>
      </c>
      <c r="F32" s="37">
        <f t="shared" si="3"/>
        <v>188.47</v>
      </c>
      <c r="G32" s="37">
        <f t="shared" si="2"/>
        <v>7388.2029202418307</v>
      </c>
    </row>
    <row r="33" spans="1:7" x14ac:dyDescent="0.25">
      <c r="A33" s="36">
        <f t="shared" si="4"/>
        <v>44378</v>
      </c>
      <c r="B33" s="19">
        <v>19</v>
      </c>
      <c r="C33" s="8">
        <f t="shared" si="5"/>
        <v>7388.2029202418307</v>
      </c>
      <c r="D33" s="37">
        <f t="shared" si="0"/>
        <v>24.01</v>
      </c>
      <c r="E33" s="37">
        <f t="shared" si="1"/>
        <v>164.46206747369155</v>
      </c>
      <c r="F33" s="37">
        <f t="shared" si="3"/>
        <v>188.47</v>
      </c>
      <c r="G33" s="37">
        <f t="shared" si="2"/>
        <v>7223.7408527681391</v>
      </c>
    </row>
    <row r="34" spans="1:7" x14ac:dyDescent="0.25">
      <c r="A34" s="36">
        <f t="shared" si="4"/>
        <v>44409</v>
      </c>
      <c r="B34" s="19">
        <v>20</v>
      </c>
      <c r="C34" s="8">
        <f t="shared" si="5"/>
        <v>7223.7408527681391</v>
      </c>
      <c r="D34" s="37">
        <f t="shared" si="0"/>
        <v>23.48</v>
      </c>
      <c r="E34" s="37">
        <f t="shared" si="1"/>
        <v>164.99656919298104</v>
      </c>
      <c r="F34" s="37">
        <f t="shared" si="3"/>
        <v>188.47</v>
      </c>
      <c r="G34" s="37">
        <f t="shared" si="2"/>
        <v>7058.7442835751581</v>
      </c>
    </row>
    <row r="35" spans="1:7" x14ac:dyDescent="0.25">
      <c r="A35" s="36">
        <f t="shared" si="4"/>
        <v>44440</v>
      </c>
      <c r="B35" s="19">
        <v>21</v>
      </c>
      <c r="C35" s="8">
        <f t="shared" si="5"/>
        <v>7058.7442835751581</v>
      </c>
      <c r="D35" s="37">
        <f t="shared" si="0"/>
        <v>22.94</v>
      </c>
      <c r="E35" s="37">
        <f t="shared" si="1"/>
        <v>165.53280804285822</v>
      </c>
      <c r="F35" s="37">
        <f t="shared" si="3"/>
        <v>188.47</v>
      </c>
      <c r="G35" s="37">
        <f t="shared" si="2"/>
        <v>6893.2114755323</v>
      </c>
    </row>
    <row r="36" spans="1:7" x14ac:dyDescent="0.25">
      <c r="A36" s="36">
        <f t="shared" si="4"/>
        <v>44470</v>
      </c>
      <c r="B36" s="19">
        <v>22</v>
      </c>
      <c r="C36" s="8">
        <f t="shared" si="5"/>
        <v>6893.2114755323</v>
      </c>
      <c r="D36" s="37">
        <f t="shared" si="0"/>
        <v>22.4</v>
      </c>
      <c r="E36" s="37">
        <f t="shared" si="1"/>
        <v>166.07078966899752</v>
      </c>
      <c r="F36" s="37">
        <f t="shared" si="3"/>
        <v>188.47</v>
      </c>
      <c r="G36" s="37">
        <f t="shared" si="2"/>
        <v>6727.1406858633027</v>
      </c>
    </row>
    <row r="37" spans="1:7" x14ac:dyDescent="0.25">
      <c r="A37" s="36">
        <f t="shared" si="4"/>
        <v>44501</v>
      </c>
      <c r="B37" s="19">
        <v>23</v>
      </c>
      <c r="C37" s="8">
        <f t="shared" si="5"/>
        <v>6727.1406858633027</v>
      </c>
      <c r="D37" s="37">
        <f t="shared" si="0"/>
        <v>21.86</v>
      </c>
      <c r="E37" s="37">
        <f t="shared" si="1"/>
        <v>166.61051973542178</v>
      </c>
      <c r="F37" s="37">
        <f t="shared" si="3"/>
        <v>188.47</v>
      </c>
      <c r="G37" s="37">
        <f t="shared" si="2"/>
        <v>6560.5301661278809</v>
      </c>
    </row>
    <row r="38" spans="1:7" x14ac:dyDescent="0.25">
      <c r="A38" s="36">
        <f t="shared" si="4"/>
        <v>44531</v>
      </c>
      <c r="B38" s="19">
        <v>24</v>
      </c>
      <c r="C38" s="8">
        <f t="shared" si="5"/>
        <v>6560.5301661278809</v>
      </c>
      <c r="D38" s="37">
        <f t="shared" si="0"/>
        <v>21.32</v>
      </c>
      <c r="E38" s="37">
        <f t="shared" si="1"/>
        <v>167.15200392456188</v>
      </c>
      <c r="F38" s="37">
        <f t="shared" si="3"/>
        <v>188.47</v>
      </c>
      <c r="G38" s="37">
        <f t="shared" si="2"/>
        <v>6393.3781622033193</v>
      </c>
    </row>
    <row r="39" spans="1:7" x14ac:dyDescent="0.25">
      <c r="A39" s="36">
        <f t="shared" si="4"/>
        <v>44562</v>
      </c>
      <c r="B39" s="19">
        <v>25</v>
      </c>
      <c r="C39" s="8">
        <f t="shared" si="5"/>
        <v>6393.3781622033193</v>
      </c>
      <c r="D39" s="37">
        <f t="shared" si="0"/>
        <v>20.78</v>
      </c>
      <c r="E39" s="37">
        <f t="shared" si="1"/>
        <v>167.69524793731671</v>
      </c>
      <c r="F39" s="37">
        <f t="shared" si="3"/>
        <v>188.47</v>
      </c>
      <c r="G39" s="37">
        <f t="shared" si="2"/>
        <v>6225.6829142660026</v>
      </c>
    </row>
    <row r="40" spans="1:7" x14ac:dyDescent="0.25">
      <c r="A40" s="36">
        <f t="shared" si="4"/>
        <v>44593</v>
      </c>
      <c r="B40" s="19">
        <v>26</v>
      </c>
      <c r="C40" s="8">
        <f t="shared" si="5"/>
        <v>6225.6829142660026</v>
      </c>
      <c r="D40" s="37">
        <f t="shared" si="0"/>
        <v>20.23</v>
      </c>
      <c r="E40" s="37">
        <f t="shared" si="1"/>
        <v>168.24025749311301</v>
      </c>
      <c r="F40" s="37">
        <f t="shared" si="3"/>
        <v>188.47</v>
      </c>
      <c r="G40" s="37">
        <f t="shared" si="2"/>
        <v>6057.4426567728897</v>
      </c>
    </row>
    <row r="41" spans="1:7" x14ac:dyDescent="0.25">
      <c r="A41" s="36">
        <f t="shared" si="4"/>
        <v>44621</v>
      </c>
      <c r="B41" s="19">
        <v>27</v>
      </c>
      <c r="C41" s="8">
        <f t="shared" si="5"/>
        <v>6057.4426567728897</v>
      </c>
      <c r="D41" s="37">
        <f t="shared" si="0"/>
        <v>19.690000000000001</v>
      </c>
      <c r="E41" s="37">
        <f t="shared" si="1"/>
        <v>168.78703832996561</v>
      </c>
      <c r="F41" s="37">
        <f t="shared" si="3"/>
        <v>188.47</v>
      </c>
      <c r="G41" s="37">
        <f t="shared" si="2"/>
        <v>5888.6556184429237</v>
      </c>
    </row>
    <row r="42" spans="1:7" x14ac:dyDescent="0.25">
      <c r="A42" s="36">
        <f t="shared" si="4"/>
        <v>44652</v>
      </c>
      <c r="B42" s="19">
        <v>28</v>
      </c>
      <c r="C42" s="8">
        <f t="shared" si="5"/>
        <v>5888.6556184429237</v>
      </c>
      <c r="D42" s="37">
        <f t="shared" si="0"/>
        <v>19.14</v>
      </c>
      <c r="E42" s="37">
        <f t="shared" si="1"/>
        <v>169.33559620453798</v>
      </c>
      <c r="F42" s="37">
        <f t="shared" si="3"/>
        <v>188.47</v>
      </c>
      <c r="G42" s="37">
        <f t="shared" si="2"/>
        <v>5719.3200222383857</v>
      </c>
    </row>
    <row r="43" spans="1:7" x14ac:dyDescent="0.25">
      <c r="A43" s="36">
        <f t="shared" si="4"/>
        <v>44682</v>
      </c>
      <c r="B43" s="19">
        <v>29</v>
      </c>
      <c r="C43" s="8">
        <f t="shared" si="5"/>
        <v>5719.3200222383857</v>
      </c>
      <c r="D43" s="37">
        <f t="shared" si="0"/>
        <v>18.59</v>
      </c>
      <c r="E43" s="37">
        <f t="shared" si="1"/>
        <v>169.88593689220275</v>
      </c>
      <c r="F43" s="37">
        <f t="shared" si="3"/>
        <v>188.47</v>
      </c>
      <c r="G43" s="37">
        <f t="shared" si="2"/>
        <v>5549.4340853461827</v>
      </c>
    </row>
    <row r="44" spans="1:7" x14ac:dyDescent="0.25">
      <c r="A44" s="36">
        <f t="shared" si="4"/>
        <v>44713</v>
      </c>
      <c r="B44" s="19">
        <v>30</v>
      </c>
      <c r="C44" s="8">
        <f t="shared" si="5"/>
        <v>5549.4340853461827</v>
      </c>
      <c r="D44" s="37">
        <f t="shared" si="0"/>
        <v>18.04</v>
      </c>
      <c r="E44" s="37">
        <f t="shared" si="1"/>
        <v>170.43806618710241</v>
      </c>
      <c r="F44" s="37">
        <f t="shared" si="3"/>
        <v>188.47</v>
      </c>
      <c r="G44" s="37">
        <f t="shared" si="2"/>
        <v>5378.9960191590799</v>
      </c>
    </row>
    <row r="45" spans="1:7" x14ac:dyDescent="0.25">
      <c r="A45" s="36">
        <f t="shared" si="4"/>
        <v>44743</v>
      </c>
      <c r="B45" s="19">
        <v>31</v>
      </c>
      <c r="C45" s="8">
        <f t="shared" si="5"/>
        <v>5378.9960191590799</v>
      </c>
      <c r="D45" s="37">
        <f t="shared" si="0"/>
        <v>17.48</v>
      </c>
      <c r="E45" s="37">
        <f t="shared" si="1"/>
        <v>170.99198990221049</v>
      </c>
      <c r="F45" s="37">
        <f t="shared" si="3"/>
        <v>188.47</v>
      </c>
      <c r="G45" s="37">
        <f t="shared" si="2"/>
        <v>5208.0040292568692</v>
      </c>
    </row>
    <row r="46" spans="1:7" x14ac:dyDescent="0.25">
      <c r="A46" s="36">
        <f t="shared" si="4"/>
        <v>44774</v>
      </c>
      <c r="B46" s="19">
        <v>32</v>
      </c>
      <c r="C46" s="8">
        <f t="shared" si="5"/>
        <v>5208.0040292568692</v>
      </c>
      <c r="D46" s="37">
        <f t="shared" si="0"/>
        <v>16.93</v>
      </c>
      <c r="E46" s="37">
        <f t="shared" si="1"/>
        <v>171.54771386939268</v>
      </c>
      <c r="F46" s="37">
        <f t="shared" si="3"/>
        <v>188.47</v>
      </c>
      <c r="G46" s="37">
        <f t="shared" si="2"/>
        <v>5036.4563153874769</v>
      </c>
    </row>
    <row r="47" spans="1:7" x14ac:dyDescent="0.25">
      <c r="A47" s="36">
        <f t="shared" si="4"/>
        <v>44805</v>
      </c>
      <c r="B47" s="19">
        <v>33</v>
      </c>
      <c r="C47" s="8">
        <f t="shared" si="5"/>
        <v>5036.4563153874769</v>
      </c>
      <c r="D47" s="37">
        <f t="shared" si="0"/>
        <v>16.37</v>
      </c>
      <c r="E47" s="37">
        <f t="shared" si="1"/>
        <v>172.10524393946821</v>
      </c>
      <c r="F47" s="37">
        <f t="shared" si="3"/>
        <v>188.47</v>
      </c>
      <c r="G47" s="37">
        <f t="shared" si="2"/>
        <v>4864.351071448009</v>
      </c>
    </row>
    <row r="48" spans="1:7" x14ac:dyDescent="0.25">
      <c r="A48" s="36">
        <f t="shared" si="4"/>
        <v>44835</v>
      </c>
      <c r="B48" s="19">
        <v>34</v>
      </c>
      <c r="C48" s="8">
        <f t="shared" si="5"/>
        <v>4864.351071448009</v>
      </c>
      <c r="D48" s="37">
        <f t="shared" si="0"/>
        <v>15.81</v>
      </c>
      <c r="E48" s="37">
        <f t="shared" si="1"/>
        <v>172.66458598227149</v>
      </c>
      <c r="F48" s="37">
        <f t="shared" si="3"/>
        <v>188.47</v>
      </c>
      <c r="G48" s="37">
        <f t="shared" si="2"/>
        <v>4691.6864854657379</v>
      </c>
    </row>
    <row r="49" spans="1:7" x14ac:dyDescent="0.25">
      <c r="A49" s="36">
        <f t="shared" si="4"/>
        <v>44866</v>
      </c>
      <c r="B49" s="19">
        <v>35</v>
      </c>
      <c r="C49" s="8">
        <f t="shared" si="5"/>
        <v>4691.6864854657379</v>
      </c>
      <c r="D49" s="37">
        <f t="shared" si="0"/>
        <v>15.25</v>
      </c>
      <c r="E49" s="37">
        <f t="shared" si="1"/>
        <v>173.22574588671384</v>
      </c>
      <c r="F49" s="37">
        <f t="shared" si="3"/>
        <v>188.47</v>
      </c>
      <c r="G49" s="37">
        <f t="shared" si="2"/>
        <v>4518.4607395790244</v>
      </c>
    </row>
    <row r="50" spans="1:7" x14ac:dyDescent="0.25">
      <c r="A50" s="36">
        <f t="shared" si="4"/>
        <v>44896</v>
      </c>
      <c r="B50" s="19">
        <v>36</v>
      </c>
      <c r="C50" s="8">
        <f t="shared" si="5"/>
        <v>4518.4607395790244</v>
      </c>
      <c r="D50" s="37">
        <f t="shared" si="0"/>
        <v>14.68</v>
      </c>
      <c r="E50" s="37">
        <f t="shared" si="1"/>
        <v>173.78872956084567</v>
      </c>
      <c r="F50" s="37">
        <f t="shared" si="3"/>
        <v>188.47</v>
      </c>
      <c r="G50" s="37">
        <f t="shared" si="2"/>
        <v>4344.6720100181792</v>
      </c>
    </row>
    <row r="51" spans="1:7" x14ac:dyDescent="0.25">
      <c r="A51" s="36">
        <f t="shared" si="4"/>
        <v>44927</v>
      </c>
      <c r="B51" s="19">
        <v>37</v>
      </c>
      <c r="C51" s="8">
        <f t="shared" si="5"/>
        <v>4344.6720100181792</v>
      </c>
      <c r="D51" s="37">
        <f t="shared" si="0"/>
        <v>14.12</v>
      </c>
      <c r="E51" s="37">
        <f t="shared" si="1"/>
        <v>174.35354293191841</v>
      </c>
      <c r="F51" s="37">
        <f t="shared" si="3"/>
        <v>188.47</v>
      </c>
      <c r="G51" s="37">
        <f t="shared" si="2"/>
        <v>4170.3184670862611</v>
      </c>
    </row>
    <row r="52" spans="1:7" x14ac:dyDescent="0.25">
      <c r="A52" s="36">
        <f t="shared" si="4"/>
        <v>44958</v>
      </c>
      <c r="B52" s="19">
        <v>38</v>
      </c>
      <c r="C52" s="8">
        <f t="shared" si="5"/>
        <v>4170.3184670862611</v>
      </c>
      <c r="D52" s="37">
        <f t="shared" si="0"/>
        <v>13.55</v>
      </c>
      <c r="E52" s="37">
        <f t="shared" si="1"/>
        <v>174.92019194644715</v>
      </c>
      <c r="F52" s="37">
        <f t="shared" si="3"/>
        <v>188.47</v>
      </c>
      <c r="G52" s="37">
        <f t="shared" si="2"/>
        <v>3995.3982751398139</v>
      </c>
    </row>
    <row r="53" spans="1:7" x14ac:dyDescent="0.25">
      <c r="A53" s="36">
        <f t="shared" si="4"/>
        <v>44986</v>
      </c>
      <c r="B53" s="19">
        <v>39</v>
      </c>
      <c r="C53" s="8">
        <f t="shared" si="5"/>
        <v>3995.3982751398139</v>
      </c>
      <c r="D53" s="37">
        <f t="shared" si="0"/>
        <v>12.99</v>
      </c>
      <c r="E53" s="37">
        <f t="shared" si="1"/>
        <v>175.48868257027311</v>
      </c>
      <c r="F53" s="37">
        <f t="shared" si="3"/>
        <v>188.47</v>
      </c>
      <c r="G53" s="37">
        <f t="shared" si="2"/>
        <v>3819.909592569541</v>
      </c>
    </row>
    <row r="54" spans="1:7" x14ac:dyDescent="0.25">
      <c r="A54" s="36">
        <f t="shared" si="4"/>
        <v>45017</v>
      </c>
      <c r="B54" s="19">
        <v>40</v>
      </c>
      <c r="C54" s="8">
        <f t="shared" si="5"/>
        <v>3819.909592569541</v>
      </c>
      <c r="D54" s="37">
        <f t="shared" si="0"/>
        <v>12.41</v>
      </c>
      <c r="E54" s="37">
        <f t="shared" si="1"/>
        <v>176.0590207886265</v>
      </c>
      <c r="F54" s="37">
        <f t="shared" si="3"/>
        <v>188.47</v>
      </c>
      <c r="G54" s="37">
        <f t="shared" si="2"/>
        <v>3643.8505717809144</v>
      </c>
    </row>
    <row r="55" spans="1:7" x14ac:dyDescent="0.25">
      <c r="A55" s="36">
        <f t="shared" si="4"/>
        <v>45047</v>
      </c>
      <c r="B55" s="19">
        <v>41</v>
      </c>
      <c r="C55" s="8">
        <f t="shared" si="5"/>
        <v>3643.8505717809144</v>
      </c>
      <c r="D55" s="37">
        <f t="shared" si="0"/>
        <v>11.84</v>
      </c>
      <c r="E55" s="37">
        <f t="shared" si="1"/>
        <v>176.63121260618954</v>
      </c>
      <c r="F55" s="37">
        <f t="shared" si="3"/>
        <v>188.47</v>
      </c>
      <c r="G55" s="37">
        <f t="shared" si="2"/>
        <v>3467.219359174725</v>
      </c>
    </row>
    <row r="56" spans="1:7" x14ac:dyDescent="0.25">
      <c r="A56" s="36">
        <f t="shared" si="4"/>
        <v>45078</v>
      </c>
      <c r="B56" s="19">
        <v>42</v>
      </c>
      <c r="C56" s="8">
        <f t="shared" si="5"/>
        <v>3467.219359174725</v>
      </c>
      <c r="D56" s="37">
        <f t="shared" si="0"/>
        <v>11.27</v>
      </c>
      <c r="E56" s="37">
        <f t="shared" si="1"/>
        <v>177.20526404715966</v>
      </c>
      <c r="F56" s="37">
        <f t="shared" si="3"/>
        <v>188.47</v>
      </c>
      <c r="G56" s="37">
        <f t="shared" si="2"/>
        <v>3290.0140951275653</v>
      </c>
    </row>
    <row r="57" spans="1:7" x14ac:dyDescent="0.25">
      <c r="A57" s="36">
        <f t="shared" si="4"/>
        <v>45108</v>
      </c>
      <c r="B57" s="19">
        <v>43</v>
      </c>
      <c r="C57" s="8">
        <f t="shared" si="5"/>
        <v>3290.0140951275653</v>
      </c>
      <c r="D57" s="37">
        <f t="shared" si="0"/>
        <v>10.69</v>
      </c>
      <c r="E57" s="37">
        <f t="shared" si="1"/>
        <v>177.78118115531291</v>
      </c>
      <c r="F57" s="37">
        <f t="shared" si="3"/>
        <v>188.47</v>
      </c>
      <c r="G57" s="37">
        <f t="shared" si="2"/>
        <v>3112.2329139722524</v>
      </c>
    </row>
    <row r="58" spans="1:7" x14ac:dyDescent="0.25">
      <c r="A58" s="36">
        <f t="shared" si="4"/>
        <v>45139</v>
      </c>
      <c r="B58" s="19">
        <v>44</v>
      </c>
      <c r="C58" s="8">
        <f t="shared" si="5"/>
        <v>3112.2329139722524</v>
      </c>
      <c r="D58" s="37">
        <f t="shared" si="0"/>
        <v>10.11</v>
      </c>
      <c r="E58" s="37">
        <f t="shared" si="1"/>
        <v>178.35896999406768</v>
      </c>
      <c r="F58" s="37">
        <f t="shared" si="3"/>
        <v>188.47</v>
      </c>
      <c r="G58" s="37">
        <f t="shared" si="2"/>
        <v>2933.8739439781848</v>
      </c>
    </row>
    <row r="59" spans="1:7" x14ac:dyDescent="0.25">
      <c r="A59" s="36">
        <f t="shared" si="4"/>
        <v>45170</v>
      </c>
      <c r="B59" s="19">
        <v>45</v>
      </c>
      <c r="C59" s="8">
        <f t="shared" si="5"/>
        <v>2933.8739439781848</v>
      </c>
      <c r="D59" s="37">
        <f t="shared" si="0"/>
        <v>9.5399999999999991</v>
      </c>
      <c r="E59" s="37">
        <f t="shared" si="1"/>
        <v>178.93863664654839</v>
      </c>
      <c r="F59" s="37">
        <f t="shared" si="3"/>
        <v>188.47</v>
      </c>
      <c r="G59" s="37">
        <f t="shared" si="2"/>
        <v>2754.9353073316365</v>
      </c>
    </row>
    <row r="60" spans="1:7" x14ac:dyDescent="0.25">
      <c r="A60" s="36">
        <f t="shared" si="4"/>
        <v>45200</v>
      </c>
      <c r="B60" s="19">
        <v>46</v>
      </c>
      <c r="C60" s="8">
        <f t="shared" si="5"/>
        <v>2754.9353073316365</v>
      </c>
      <c r="D60" s="37">
        <f t="shared" si="0"/>
        <v>8.9499999999999993</v>
      </c>
      <c r="E60" s="37">
        <f t="shared" si="1"/>
        <v>179.52018721564968</v>
      </c>
      <c r="F60" s="37">
        <f t="shared" si="3"/>
        <v>188.47</v>
      </c>
      <c r="G60" s="37">
        <f t="shared" si="2"/>
        <v>2575.4151201159866</v>
      </c>
    </row>
    <row r="61" spans="1:7" x14ac:dyDescent="0.25">
      <c r="A61" s="36">
        <f t="shared" si="4"/>
        <v>45231</v>
      </c>
      <c r="B61" s="19">
        <v>47</v>
      </c>
      <c r="C61" s="8">
        <f t="shared" si="5"/>
        <v>2575.4151201159866</v>
      </c>
      <c r="D61" s="37">
        <f t="shared" si="0"/>
        <v>8.3699999999999992</v>
      </c>
      <c r="E61" s="37">
        <f t="shared" si="1"/>
        <v>180.10362782410056</v>
      </c>
      <c r="F61" s="37">
        <f t="shared" si="3"/>
        <v>188.47</v>
      </c>
      <c r="G61" s="37">
        <f t="shared" si="2"/>
        <v>2395.3114922918862</v>
      </c>
    </row>
    <row r="62" spans="1:7" x14ac:dyDescent="0.25">
      <c r="A62" s="36">
        <f t="shared" si="4"/>
        <v>45261</v>
      </c>
      <c r="B62" s="19">
        <v>48</v>
      </c>
      <c r="C62" s="8">
        <f t="shared" si="5"/>
        <v>2395.3114922918862</v>
      </c>
      <c r="D62" s="37">
        <f t="shared" si="0"/>
        <v>7.78</v>
      </c>
      <c r="E62" s="37">
        <f t="shared" si="1"/>
        <v>180.68896461452889</v>
      </c>
      <c r="F62" s="37">
        <f t="shared" si="3"/>
        <v>188.47</v>
      </c>
      <c r="G62" s="37">
        <f t="shared" si="2"/>
        <v>2214.6225276773575</v>
      </c>
    </row>
    <row r="63" spans="1:7" x14ac:dyDescent="0.25">
      <c r="A63" s="36">
        <f t="shared" si="4"/>
        <v>45292</v>
      </c>
      <c r="B63" s="19">
        <v>49</v>
      </c>
      <c r="C63" s="8">
        <f t="shared" si="5"/>
        <v>2214.6225276773575</v>
      </c>
      <c r="D63" s="37">
        <f t="shared" si="0"/>
        <v>7.2</v>
      </c>
      <c r="E63" s="37">
        <f t="shared" si="1"/>
        <v>181.2762037495261</v>
      </c>
      <c r="F63" s="37">
        <f t="shared" si="3"/>
        <v>188.47</v>
      </c>
      <c r="G63" s="37">
        <f t="shared" si="2"/>
        <v>2033.3463239278315</v>
      </c>
    </row>
    <row r="64" spans="1:7" x14ac:dyDescent="0.25">
      <c r="A64" s="36">
        <f t="shared" si="4"/>
        <v>45323</v>
      </c>
      <c r="B64" s="19">
        <v>50</v>
      </c>
      <c r="C64" s="8">
        <f t="shared" si="5"/>
        <v>2033.3463239278315</v>
      </c>
      <c r="D64" s="37">
        <f t="shared" si="0"/>
        <v>6.61</v>
      </c>
      <c r="E64" s="37">
        <f t="shared" si="1"/>
        <v>181.86535141171206</v>
      </c>
      <c r="F64" s="37">
        <f t="shared" si="3"/>
        <v>188.47</v>
      </c>
      <c r="G64" s="37">
        <f t="shared" si="2"/>
        <v>1851.4809725161194</v>
      </c>
    </row>
    <row r="65" spans="1:7" x14ac:dyDescent="0.25">
      <c r="A65" s="36">
        <f t="shared" si="4"/>
        <v>45352</v>
      </c>
      <c r="B65" s="19">
        <v>51</v>
      </c>
      <c r="C65" s="8">
        <f t="shared" si="5"/>
        <v>1851.4809725161194</v>
      </c>
      <c r="D65" s="37">
        <f t="shared" si="0"/>
        <v>6.02</v>
      </c>
      <c r="E65" s="37">
        <f t="shared" si="1"/>
        <v>182.45641380380013</v>
      </c>
      <c r="F65" s="37">
        <f t="shared" si="3"/>
        <v>188.47</v>
      </c>
      <c r="G65" s="37">
        <f t="shared" si="2"/>
        <v>1669.0245587123193</v>
      </c>
    </row>
    <row r="66" spans="1:7" x14ac:dyDescent="0.25">
      <c r="A66" s="36">
        <f t="shared" si="4"/>
        <v>45383</v>
      </c>
      <c r="B66" s="19">
        <v>52</v>
      </c>
      <c r="C66" s="8">
        <f t="shared" si="5"/>
        <v>1669.0245587123193</v>
      </c>
      <c r="D66" s="37">
        <f t="shared" si="0"/>
        <v>5.42</v>
      </c>
      <c r="E66" s="37">
        <f t="shared" si="1"/>
        <v>183.04939714866245</v>
      </c>
      <c r="F66" s="37">
        <f t="shared" si="3"/>
        <v>188.47</v>
      </c>
      <c r="G66" s="37">
        <f t="shared" si="2"/>
        <v>1485.9751615636569</v>
      </c>
    </row>
    <row r="67" spans="1:7" x14ac:dyDescent="0.25">
      <c r="A67" s="36">
        <f t="shared" si="4"/>
        <v>45413</v>
      </c>
      <c r="B67" s="19">
        <v>53</v>
      </c>
      <c r="C67" s="8">
        <f t="shared" si="5"/>
        <v>1485.9751615636569</v>
      </c>
      <c r="D67" s="37">
        <f t="shared" si="0"/>
        <v>4.83</v>
      </c>
      <c r="E67" s="37">
        <f t="shared" si="1"/>
        <v>183.64430768939562</v>
      </c>
      <c r="F67" s="37">
        <f t="shared" si="3"/>
        <v>188.47</v>
      </c>
      <c r="G67" s="37">
        <f t="shared" si="2"/>
        <v>1302.3308538742613</v>
      </c>
    </row>
    <row r="68" spans="1:7" x14ac:dyDescent="0.25">
      <c r="A68" s="36">
        <f t="shared" si="4"/>
        <v>45444</v>
      </c>
      <c r="B68" s="19">
        <v>54</v>
      </c>
      <c r="C68" s="8">
        <f t="shared" si="5"/>
        <v>1302.3308538742613</v>
      </c>
      <c r="D68" s="37">
        <f t="shared" si="0"/>
        <v>4.2300000000000004</v>
      </c>
      <c r="E68" s="37">
        <f t="shared" si="1"/>
        <v>184.24115168938616</v>
      </c>
      <c r="F68" s="37">
        <f t="shared" si="3"/>
        <v>188.47</v>
      </c>
      <c r="G68" s="37">
        <f t="shared" si="2"/>
        <v>1118.089702184875</v>
      </c>
    </row>
    <row r="69" spans="1:7" x14ac:dyDescent="0.25">
      <c r="A69" s="36">
        <f t="shared" si="4"/>
        <v>45474</v>
      </c>
      <c r="B69" s="19">
        <v>55</v>
      </c>
      <c r="C69" s="8">
        <f t="shared" si="5"/>
        <v>1118.089702184875</v>
      </c>
      <c r="D69" s="37">
        <f t="shared" si="0"/>
        <v>3.63</v>
      </c>
      <c r="E69" s="37">
        <f t="shared" si="1"/>
        <v>184.83993543237668</v>
      </c>
      <c r="F69" s="37">
        <f t="shared" si="3"/>
        <v>188.47</v>
      </c>
      <c r="G69" s="37">
        <f t="shared" si="2"/>
        <v>933.24976675249832</v>
      </c>
    </row>
    <row r="70" spans="1:7" x14ac:dyDescent="0.25">
      <c r="A70" s="36">
        <f t="shared" si="4"/>
        <v>45505</v>
      </c>
      <c r="B70" s="19">
        <v>56</v>
      </c>
      <c r="C70" s="8">
        <f t="shared" si="5"/>
        <v>933.24976675249832</v>
      </c>
      <c r="D70" s="37">
        <f t="shared" si="0"/>
        <v>3.03</v>
      </c>
      <c r="E70" s="37">
        <f t="shared" si="1"/>
        <v>185.44066522253189</v>
      </c>
      <c r="F70" s="37">
        <f t="shared" si="3"/>
        <v>188.47</v>
      </c>
      <c r="G70" s="37">
        <f t="shared" si="2"/>
        <v>747.80910152996648</v>
      </c>
    </row>
    <row r="71" spans="1:7" x14ac:dyDescent="0.25">
      <c r="A71" s="36">
        <f t="shared" si="4"/>
        <v>45536</v>
      </c>
      <c r="B71" s="19">
        <v>57</v>
      </c>
      <c r="C71" s="8">
        <f t="shared" si="5"/>
        <v>747.80910152996648</v>
      </c>
      <c r="D71" s="37">
        <f t="shared" si="0"/>
        <v>2.4300000000000002</v>
      </c>
      <c r="E71" s="37">
        <f t="shared" si="1"/>
        <v>186.04334738450513</v>
      </c>
      <c r="F71" s="37">
        <f t="shared" si="3"/>
        <v>188.47</v>
      </c>
      <c r="G71" s="37">
        <f t="shared" si="2"/>
        <v>561.76575414546141</v>
      </c>
    </row>
    <row r="72" spans="1:7" x14ac:dyDescent="0.25">
      <c r="A72" s="36">
        <f t="shared" si="4"/>
        <v>45566</v>
      </c>
      <c r="B72" s="19">
        <v>58</v>
      </c>
      <c r="C72" s="8">
        <f t="shared" si="5"/>
        <v>561.76575414546141</v>
      </c>
      <c r="D72" s="37">
        <f t="shared" si="0"/>
        <v>1.83</v>
      </c>
      <c r="E72" s="37">
        <f t="shared" si="1"/>
        <v>186.64798826350477</v>
      </c>
      <c r="F72" s="37">
        <f t="shared" si="3"/>
        <v>188.47</v>
      </c>
      <c r="G72" s="37">
        <f t="shared" si="2"/>
        <v>375.11776588195664</v>
      </c>
    </row>
    <row r="73" spans="1:7" x14ac:dyDescent="0.25">
      <c r="A73" s="36">
        <f t="shared" si="4"/>
        <v>45597</v>
      </c>
      <c r="B73" s="19">
        <v>59</v>
      </c>
      <c r="C73" s="8">
        <f t="shared" si="5"/>
        <v>375.11776588195664</v>
      </c>
      <c r="D73" s="37">
        <f t="shared" si="0"/>
        <v>1.22</v>
      </c>
      <c r="E73" s="37">
        <f t="shared" si="1"/>
        <v>187.25459422536113</v>
      </c>
      <c r="F73" s="37">
        <f t="shared" si="3"/>
        <v>188.47</v>
      </c>
      <c r="G73" s="37">
        <f t="shared" si="2"/>
        <v>187.86317165659551</v>
      </c>
    </row>
    <row r="74" spans="1:7" x14ac:dyDescent="0.25">
      <c r="A74" s="36">
        <f t="shared" si="4"/>
        <v>45627</v>
      </c>
      <c r="B74" s="19">
        <v>60</v>
      </c>
      <c r="C74" s="8">
        <f>G73</f>
        <v>187.86317165659551</v>
      </c>
      <c r="D74" s="37">
        <f>ROUND(C74*$E$11/12,2)</f>
        <v>0.61</v>
      </c>
      <c r="E74" s="37">
        <f t="shared" si="1"/>
        <v>187.86317165659358</v>
      </c>
      <c r="F74" s="37">
        <f t="shared" si="3"/>
        <v>188.47</v>
      </c>
      <c r="G74" s="37">
        <f>C74-E74</f>
        <v>1.9326762412674725E-12</v>
      </c>
    </row>
    <row r="75" spans="1:7" x14ac:dyDescent="0.25">
      <c r="A75" s="36">
        <f t="shared" si="4"/>
        <v>45658</v>
      </c>
      <c r="B75" s="19">
        <v>61</v>
      </c>
      <c r="C75" s="8">
        <f t="shared" ref="C75:C134" si="6">G74</f>
        <v>1.9326762412674725E-12</v>
      </c>
      <c r="D75" s="37">
        <f t="shared" ref="D75:D134" si="7">ROUND(C75*$E$11/12,2)</f>
        <v>0</v>
      </c>
      <c r="E75" s="37" t="e">
        <f t="shared" si="1"/>
        <v>#NUM!</v>
      </c>
      <c r="F75" s="37">
        <f t="shared" si="3"/>
        <v>188.47</v>
      </c>
      <c r="G75" s="37" t="e">
        <f t="shared" ref="G75:G134" si="8">C75-E75</f>
        <v>#NUM!</v>
      </c>
    </row>
    <row r="76" spans="1:7" x14ac:dyDescent="0.25">
      <c r="A76" s="36">
        <f t="shared" si="4"/>
        <v>45689</v>
      </c>
      <c r="B76" s="19">
        <v>62</v>
      </c>
      <c r="C76" s="8" t="e">
        <f t="shared" si="6"/>
        <v>#NUM!</v>
      </c>
      <c r="D76" s="37" t="e">
        <f t="shared" si="7"/>
        <v>#NUM!</v>
      </c>
      <c r="E76" s="37" t="e">
        <f t="shared" si="1"/>
        <v>#NUM!</v>
      </c>
      <c r="F76" s="37">
        <f t="shared" si="3"/>
        <v>188.47</v>
      </c>
      <c r="G76" s="37" t="e">
        <f t="shared" si="8"/>
        <v>#NUM!</v>
      </c>
    </row>
    <row r="77" spans="1:7" x14ac:dyDescent="0.25">
      <c r="A77" s="36">
        <f t="shared" si="4"/>
        <v>45717</v>
      </c>
      <c r="B77" s="19">
        <v>63</v>
      </c>
      <c r="C77" s="8" t="e">
        <f t="shared" si="6"/>
        <v>#NUM!</v>
      </c>
      <c r="D77" s="37" t="e">
        <f t="shared" si="7"/>
        <v>#NUM!</v>
      </c>
      <c r="E77" s="37" t="e">
        <f t="shared" si="1"/>
        <v>#NUM!</v>
      </c>
      <c r="F77" s="37">
        <f t="shared" si="3"/>
        <v>188.47</v>
      </c>
      <c r="G77" s="37" t="e">
        <f t="shared" si="8"/>
        <v>#NUM!</v>
      </c>
    </row>
    <row r="78" spans="1:7" x14ac:dyDescent="0.25">
      <c r="A78" s="36">
        <f t="shared" si="4"/>
        <v>45748</v>
      </c>
      <c r="B78" s="19">
        <v>64</v>
      </c>
      <c r="C78" s="8" t="e">
        <f t="shared" si="6"/>
        <v>#NUM!</v>
      </c>
      <c r="D78" s="37" t="e">
        <f t="shared" si="7"/>
        <v>#NUM!</v>
      </c>
      <c r="E78" s="37" t="e">
        <f t="shared" si="1"/>
        <v>#NUM!</v>
      </c>
      <c r="F78" s="37">
        <f t="shared" si="3"/>
        <v>188.47</v>
      </c>
      <c r="G78" s="37" t="e">
        <f t="shared" si="8"/>
        <v>#NUM!</v>
      </c>
    </row>
    <row r="79" spans="1:7" x14ac:dyDescent="0.25">
      <c r="A79" s="36">
        <f t="shared" si="4"/>
        <v>45778</v>
      </c>
      <c r="B79" s="19">
        <v>65</v>
      </c>
      <c r="C79" s="8" t="e">
        <f t="shared" si="6"/>
        <v>#NUM!</v>
      </c>
      <c r="D79" s="37" t="e">
        <f t="shared" si="7"/>
        <v>#NUM!</v>
      </c>
      <c r="E79" s="37" t="e">
        <f t="shared" si="1"/>
        <v>#NUM!</v>
      </c>
      <c r="F79" s="37">
        <f t="shared" si="3"/>
        <v>188.47</v>
      </c>
      <c r="G79" s="37" t="e">
        <f t="shared" si="8"/>
        <v>#NUM!</v>
      </c>
    </row>
    <row r="80" spans="1:7" x14ac:dyDescent="0.25">
      <c r="A80" s="36">
        <f t="shared" si="4"/>
        <v>45809</v>
      </c>
      <c r="B80" s="19">
        <v>66</v>
      </c>
      <c r="C80" s="8" t="e">
        <f t="shared" si="6"/>
        <v>#NUM!</v>
      </c>
      <c r="D80" s="37" t="e">
        <f t="shared" si="7"/>
        <v>#NUM!</v>
      </c>
      <c r="E80" s="37" t="e">
        <f t="shared" ref="E80:E134" si="9">PPMT($E$11/12,B80,$E$7,-$E$8,$E$9,0)</f>
        <v>#NUM!</v>
      </c>
      <c r="F80" s="37">
        <f t="shared" si="3"/>
        <v>188.47</v>
      </c>
      <c r="G80" s="37" t="e">
        <f t="shared" si="8"/>
        <v>#NUM!</v>
      </c>
    </row>
    <row r="81" spans="1:7" x14ac:dyDescent="0.25">
      <c r="A81" s="36">
        <f t="shared" si="4"/>
        <v>45839</v>
      </c>
      <c r="B81" s="19">
        <v>67</v>
      </c>
      <c r="C81" s="8" t="e">
        <f t="shared" si="6"/>
        <v>#NUM!</v>
      </c>
      <c r="D81" s="37" t="e">
        <f t="shared" si="7"/>
        <v>#NUM!</v>
      </c>
      <c r="E81" s="37" t="e">
        <f t="shared" si="9"/>
        <v>#NUM!</v>
      </c>
      <c r="F81" s="37">
        <f t="shared" ref="F81:F134" si="10">F80</f>
        <v>188.47</v>
      </c>
      <c r="G81" s="37" t="e">
        <f t="shared" si="8"/>
        <v>#NUM!</v>
      </c>
    </row>
    <row r="82" spans="1:7" x14ac:dyDescent="0.25">
      <c r="A82" s="36">
        <f t="shared" ref="A82:A134" si="11">EDATE(A81,1)</f>
        <v>45870</v>
      </c>
      <c r="B82" s="19">
        <v>68</v>
      </c>
      <c r="C82" s="8" t="e">
        <f t="shared" si="6"/>
        <v>#NUM!</v>
      </c>
      <c r="D82" s="37" t="e">
        <f t="shared" si="7"/>
        <v>#NUM!</v>
      </c>
      <c r="E82" s="37" t="e">
        <f t="shared" si="9"/>
        <v>#NUM!</v>
      </c>
      <c r="F82" s="37">
        <f t="shared" si="10"/>
        <v>188.47</v>
      </c>
      <c r="G82" s="37" t="e">
        <f t="shared" si="8"/>
        <v>#NUM!</v>
      </c>
    </row>
    <row r="83" spans="1:7" x14ac:dyDescent="0.25">
      <c r="A83" s="36">
        <f t="shared" si="11"/>
        <v>45901</v>
      </c>
      <c r="B83" s="19">
        <v>69</v>
      </c>
      <c r="C83" s="8" t="e">
        <f t="shared" si="6"/>
        <v>#NUM!</v>
      </c>
      <c r="D83" s="37" t="e">
        <f t="shared" si="7"/>
        <v>#NUM!</v>
      </c>
      <c r="E83" s="37" t="e">
        <f t="shared" si="9"/>
        <v>#NUM!</v>
      </c>
      <c r="F83" s="37">
        <f t="shared" si="10"/>
        <v>188.47</v>
      </c>
      <c r="G83" s="37" t="e">
        <f t="shared" si="8"/>
        <v>#NUM!</v>
      </c>
    </row>
    <row r="84" spans="1:7" x14ac:dyDescent="0.25">
      <c r="A84" s="36">
        <f t="shared" si="11"/>
        <v>45931</v>
      </c>
      <c r="B84" s="19">
        <v>70</v>
      </c>
      <c r="C84" s="8" t="e">
        <f t="shared" si="6"/>
        <v>#NUM!</v>
      </c>
      <c r="D84" s="37" t="e">
        <f t="shared" si="7"/>
        <v>#NUM!</v>
      </c>
      <c r="E84" s="37" t="e">
        <f t="shared" si="9"/>
        <v>#NUM!</v>
      </c>
      <c r="F84" s="37">
        <f t="shared" si="10"/>
        <v>188.47</v>
      </c>
      <c r="G84" s="37" t="e">
        <f t="shared" si="8"/>
        <v>#NUM!</v>
      </c>
    </row>
    <row r="85" spans="1:7" x14ac:dyDescent="0.25">
      <c r="A85" s="36">
        <f t="shared" si="11"/>
        <v>45962</v>
      </c>
      <c r="B85" s="19">
        <v>71</v>
      </c>
      <c r="C85" s="8" t="e">
        <f t="shared" si="6"/>
        <v>#NUM!</v>
      </c>
      <c r="D85" s="37" t="e">
        <f t="shared" si="7"/>
        <v>#NUM!</v>
      </c>
      <c r="E85" s="37" t="e">
        <f t="shared" si="9"/>
        <v>#NUM!</v>
      </c>
      <c r="F85" s="37">
        <f t="shared" si="10"/>
        <v>188.47</v>
      </c>
      <c r="G85" s="37" t="e">
        <f t="shared" si="8"/>
        <v>#NUM!</v>
      </c>
    </row>
    <row r="86" spans="1:7" x14ac:dyDescent="0.25">
      <c r="A86" s="36">
        <f t="shared" si="11"/>
        <v>45992</v>
      </c>
      <c r="B86" s="19">
        <v>72</v>
      </c>
      <c r="C86" s="8" t="e">
        <f t="shared" si="6"/>
        <v>#NUM!</v>
      </c>
      <c r="D86" s="37" t="e">
        <f t="shared" si="7"/>
        <v>#NUM!</v>
      </c>
      <c r="E86" s="37" t="e">
        <f t="shared" si="9"/>
        <v>#NUM!</v>
      </c>
      <c r="F86" s="37">
        <f t="shared" si="10"/>
        <v>188.47</v>
      </c>
      <c r="G86" s="37" t="e">
        <f t="shared" si="8"/>
        <v>#NUM!</v>
      </c>
    </row>
    <row r="87" spans="1:7" x14ac:dyDescent="0.25">
      <c r="A87" s="36">
        <f t="shared" si="11"/>
        <v>46023</v>
      </c>
      <c r="B87" s="19">
        <v>73</v>
      </c>
      <c r="C87" s="8" t="e">
        <f t="shared" si="6"/>
        <v>#NUM!</v>
      </c>
      <c r="D87" s="37" t="e">
        <f t="shared" si="7"/>
        <v>#NUM!</v>
      </c>
      <c r="E87" s="37" t="e">
        <f t="shared" si="9"/>
        <v>#NUM!</v>
      </c>
      <c r="F87" s="37">
        <f t="shared" si="10"/>
        <v>188.47</v>
      </c>
      <c r="G87" s="37" t="e">
        <f t="shared" si="8"/>
        <v>#NUM!</v>
      </c>
    </row>
    <row r="88" spans="1:7" x14ac:dyDescent="0.25">
      <c r="A88" s="36">
        <f t="shared" si="11"/>
        <v>46054</v>
      </c>
      <c r="B88" s="19">
        <v>74</v>
      </c>
      <c r="C88" s="8" t="e">
        <f t="shared" si="6"/>
        <v>#NUM!</v>
      </c>
      <c r="D88" s="37" t="e">
        <f t="shared" si="7"/>
        <v>#NUM!</v>
      </c>
      <c r="E88" s="37" t="e">
        <f t="shared" si="9"/>
        <v>#NUM!</v>
      </c>
      <c r="F88" s="37">
        <f t="shared" si="10"/>
        <v>188.47</v>
      </c>
      <c r="G88" s="37" t="e">
        <f t="shared" si="8"/>
        <v>#NUM!</v>
      </c>
    </row>
    <row r="89" spans="1:7" x14ac:dyDescent="0.25">
      <c r="A89" s="36">
        <f t="shared" si="11"/>
        <v>46082</v>
      </c>
      <c r="B89" s="19">
        <v>75</v>
      </c>
      <c r="C89" s="8" t="e">
        <f t="shared" si="6"/>
        <v>#NUM!</v>
      </c>
      <c r="D89" s="37" t="e">
        <f t="shared" si="7"/>
        <v>#NUM!</v>
      </c>
      <c r="E89" s="37" t="e">
        <f t="shared" si="9"/>
        <v>#NUM!</v>
      </c>
      <c r="F89" s="37">
        <f t="shared" si="10"/>
        <v>188.47</v>
      </c>
      <c r="G89" s="37" t="e">
        <f t="shared" si="8"/>
        <v>#NUM!</v>
      </c>
    </row>
    <row r="90" spans="1:7" x14ac:dyDescent="0.25">
      <c r="A90" s="36">
        <f t="shared" si="11"/>
        <v>46113</v>
      </c>
      <c r="B90" s="19">
        <v>76</v>
      </c>
      <c r="C90" s="8" t="e">
        <f t="shared" si="6"/>
        <v>#NUM!</v>
      </c>
      <c r="D90" s="37" t="e">
        <f t="shared" si="7"/>
        <v>#NUM!</v>
      </c>
      <c r="E90" s="37" t="e">
        <f t="shared" si="9"/>
        <v>#NUM!</v>
      </c>
      <c r="F90" s="37">
        <f t="shared" si="10"/>
        <v>188.47</v>
      </c>
      <c r="G90" s="37" t="e">
        <f t="shared" si="8"/>
        <v>#NUM!</v>
      </c>
    </row>
    <row r="91" spans="1:7" x14ac:dyDescent="0.25">
      <c r="A91" s="36">
        <f t="shared" si="11"/>
        <v>46143</v>
      </c>
      <c r="B91" s="19">
        <v>77</v>
      </c>
      <c r="C91" s="8" t="e">
        <f t="shared" si="6"/>
        <v>#NUM!</v>
      </c>
      <c r="D91" s="37" t="e">
        <f t="shared" si="7"/>
        <v>#NUM!</v>
      </c>
      <c r="E91" s="37" t="e">
        <f t="shared" si="9"/>
        <v>#NUM!</v>
      </c>
      <c r="F91" s="37">
        <f t="shared" si="10"/>
        <v>188.47</v>
      </c>
      <c r="G91" s="37" t="e">
        <f t="shared" si="8"/>
        <v>#NUM!</v>
      </c>
    </row>
    <row r="92" spans="1:7" x14ac:dyDescent="0.25">
      <c r="A92" s="36">
        <f t="shared" si="11"/>
        <v>46174</v>
      </c>
      <c r="B92" s="19">
        <v>78</v>
      </c>
      <c r="C92" s="8" t="e">
        <f t="shared" si="6"/>
        <v>#NUM!</v>
      </c>
      <c r="D92" s="37" t="e">
        <f t="shared" si="7"/>
        <v>#NUM!</v>
      </c>
      <c r="E92" s="37" t="e">
        <f t="shared" si="9"/>
        <v>#NUM!</v>
      </c>
      <c r="F92" s="37">
        <f t="shared" si="10"/>
        <v>188.47</v>
      </c>
      <c r="G92" s="37" t="e">
        <f t="shared" si="8"/>
        <v>#NUM!</v>
      </c>
    </row>
    <row r="93" spans="1:7" x14ac:dyDescent="0.25">
      <c r="A93" s="36">
        <f t="shared" si="11"/>
        <v>46204</v>
      </c>
      <c r="B93" s="19">
        <v>79</v>
      </c>
      <c r="C93" s="8" t="e">
        <f t="shared" si="6"/>
        <v>#NUM!</v>
      </c>
      <c r="D93" s="37" t="e">
        <f t="shared" si="7"/>
        <v>#NUM!</v>
      </c>
      <c r="E93" s="37" t="e">
        <f t="shared" si="9"/>
        <v>#NUM!</v>
      </c>
      <c r="F93" s="37">
        <f t="shared" si="10"/>
        <v>188.47</v>
      </c>
      <c r="G93" s="37" t="e">
        <f t="shared" si="8"/>
        <v>#NUM!</v>
      </c>
    </row>
    <row r="94" spans="1:7" x14ac:dyDescent="0.25">
      <c r="A94" s="36">
        <f t="shared" si="11"/>
        <v>46235</v>
      </c>
      <c r="B94" s="19">
        <v>80</v>
      </c>
      <c r="C94" s="8" t="e">
        <f t="shared" si="6"/>
        <v>#NUM!</v>
      </c>
      <c r="D94" s="37" t="e">
        <f t="shared" si="7"/>
        <v>#NUM!</v>
      </c>
      <c r="E94" s="37" t="e">
        <f t="shared" si="9"/>
        <v>#NUM!</v>
      </c>
      <c r="F94" s="37">
        <f t="shared" si="10"/>
        <v>188.47</v>
      </c>
      <c r="G94" s="37" t="e">
        <f t="shared" si="8"/>
        <v>#NUM!</v>
      </c>
    </row>
    <row r="95" spans="1:7" x14ac:dyDescent="0.25">
      <c r="A95" s="36">
        <f t="shared" si="11"/>
        <v>46266</v>
      </c>
      <c r="B95" s="19">
        <v>81</v>
      </c>
      <c r="C95" s="8" t="e">
        <f t="shared" si="6"/>
        <v>#NUM!</v>
      </c>
      <c r="D95" s="37" t="e">
        <f t="shared" si="7"/>
        <v>#NUM!</v>
      </c>
      <c r="E95" s="37" t="e">
        <f t="shared" si="9"/>
        <v>#NUM!</v>
      </c>
      <c r="F95" s="37">
        <f t="shared" si="10"/>
        <v>188.47</v>
      </c>
      <c r="G95" s="37" t="e">
        <f t="shared" si="8"/>
        <v>#NUM!</v>
      </c>
    </row>
    <row r="96" spans="1:7" x14ac:dyDescent="0.25">
      <c r="A96" s="36">
        <f t="shared" si="11"/>
        <v>46296</v>
      </c>
      <c r="B96" s="19">
        <v>82</v>
      </c>
      <c r="C96" s="8" t="e">
        <f t="shared" si="6"/>
        <v>#NUM!</v>
      </c>
      <c r="D96" s="37" t="e">
        <f t="shared" si="7"/>
        <v>#NUM!</v>
      </c>
      <c r="E96" s="37" t="e">
        <f t="shared" si="9"/>
        <v>#NUM!</v>
      </c>
      <c r="F96" s="37">
        <f t="shared" si="10"/>
        <v>188.47</v>
      </c>
      <c r="G96" s="37" t="e">
        <f t="shared" si="8"/>
        <v>#NUM!</v>
      </c>
    </row>
    <row r="97" spans="1:7" x14ac:dyDescent="0.25">
      <c r="A97" s="36">
        <f t="shared" si="11"/>
        <v>46327</v>
      </c>
      <c r="B97" s="19">
        <v>83</v>
      </c>
      <c r="C97" s="8" t="e">
        <f t="shared" si="6"/>
        <v>#NUM!</v>
      </c>
      <c r="D97" s="37" t="e">
        <f t="shared" si="7"/>
        <v>#NUM!</v>
      </c>
      <c r="E97" s="37" t="e">
        <f t="shared" si="9"/>
        <v>#NUM!</v>
      </c>
      <c r="F97" s="37">
        <f t="shared" si="10"/>
        <v>188.47</v>
      </c>
      <c r="G97" s="37" t="e">
        <f t="shared" si="8"/>
        <v>#NUM!</v>
      </c>
    </row>
    <row r="98" spans="1:7" x14ac:dyDescent="0.25">
      <c r="A98" s="36">
        <f t="shared" si="11"/>
        <v>46357</v>
      </c>
      <c r="B98" s="19">
        <v>84</v>
      </c>
      <c r="C98" s="8" t="e">
        <f t="shared" si="6"/>
        <v>#NUM!</v>
      </c>
      <c r="D98" s="37" t="e">
        <f t="shared" si="7"/>
        <v>#NUM!</v>
      </c>
      <c r="E98" s="37" t="e">
        <f t="shared" si="9"/>
        <v>#NUM!</v>
      </c>
      <c r="F98" s="37">
        <f t="shared" si="10"/>
        <v>188.47</v>
      </c>
      <c r="G98" s="37" t="e">
        <f t="shared" si="8"/>
        <v>#NUM!</v>
      </c>
    </row>
    <row r="99" spans="1:7" x14ac:dyDescent="0.25">
      <c r="A99" s="36">
        <f t="shared" si="11"/>
        <v>46388</v>
      </c>
      <c r="B99" s="19">
        <v>85</v>
      </c>
      <c r="C99" s="8" t="e">
        <f t="shared" si="6"/>
        <v>#NUM!</v>
      </c>
      <c r="D99" s="37" t="e">
        <f t="shared" si="7"/>
        <v>#NUM!</v>
      </c>
      <c r="E99" s="37" t="e">
        <f t="shared" si="9"/>
        <v>#NUM!</v>
      </c>
      <c r="F99" s="37">
        <f t="shared" si="10"/>
        <v>188.47</v>
      </c>
      <c r="G99" s="37" t="e">
        <f t="shared" si="8"/>
        <v>#NUM!</v>
      </c>
    </row>
    <row r="100" spans="1:7" x14ac:dyDescent="0.25">
      <c r="A100" s="36">
        <f t="shared" si="11"/>
        <v>46419</v>
      </c>
      <c r="B100" s="19">
        <v>86</v>
      </c>
      <c r="C100" s="8" t="e">
        <f t="shared" si="6"/>
        <v>#NUM!</v>
      </c>
      <c r="D100" s="37" t="e">
        <f t="shared" si="7"/>
        <v>#NUM!</v>
      </c>
      <c r="E100" s="37" t="e">
        <f t="shared" si="9"/>
        <v>#NUM!</v>
      </c>
      <c r="F100" s="37">
        <f t="shared" si="10"/>
        <v>188.47</v>
      </c>
      <c r="G100" s="37" t="e">
        <f t="shared" si="8"/>
        <v>#NUM!</v>
      </c>
    </row>
    <row r="101" spans="1:7" x14ac:dyDescent="0.25">
      <c r="A101" s="36">
        <f t="shared" si="11"/>
        <v>46447</v>
      </c>
      <c r="B101" s="19">
        <v>87</v>
      </c>
      <c r="C101" s="8" t="e">
        <f t="shared" si="6"/>
        <v>#NUM!</v>
      </c>
      <c r="D101" s="37" t="e">
        <f t="shared" si="7"/>
        <v>#NUM!</v>
      </c>
      <c r="E101" s="37" t="e">
        <f t="shared" si="9"/>
        <v>#NUM!</v>
      </c>
      <c r="F101" s="37">
        <f t="shared" si="10"/>
        <v>188.47</v>
      </c>
      <c r="G101" s="37" t="e">
        <f t="shared" si="8"/>
        <v>#NUM!</v>
      </c>
    </row>
    <row r="102" spans="1:7" x14ac:dyDescent="0.25">
      <c r="A102" s="36">
        <f t="shared" si="11"/>
        <v>46478</v>
      </c>
      <c r="B102" s="19">
        <v>88</v>
      </c>
      <c r="C102" s="8" t="e">
        <f t="shared" si="6"/>
        <v>#NUM!</v>
      </c>
      <c r="D102" s="37" t="e">
        <f t="shared" si="7"/>
        <v>#NUM!</v>
      </c>
      <c r="E102" s="37" t="e">
        <f t="shared" si="9"/>
        <v>#NUM!</v>
      </c>
      <c r="F102" s="37">
        <f t="shared" si="10"/>
        <v>188.47</v>
      </c>
      <c r="G102" s="37" t="e">
        <f t="shared" si="8"/>
        <v>#NUM!</v>
      </c>
    </row>
    <row r="103" spans="1:7" x14ac:dyDescent="0.25">
      <c r="A103" s="36">
        <f t="shared" si="11"/>
        <v>46508</v>
      </c>
      <c r="B103" s="19">
        <v>89</v>
      </c>
      <c r="C103" s="8" t="e">
        <f t="shared" si="6"/>
        <v>#NUM!</v>
      </c>
      <c r="D103" s="37" t="e">
        <f t="shared" si="7"/>
        <v>#NUM!</v>
      </c>
      <c r="E103" s="37" t="e">
        <f t="shared" si="9"/>
        <v>#NUM!</v>
      </c>
      <c r="F103" s="37">
        <f t="shared" si="10"/>
        <v>188.47</v>
      </c>
      <c r="G103" s="37" t="e">
        <f t="shared" si="8"/>
        <v>#NUM!</v>
      </c>
    </row>
    <row r="104" spans="1:7" x14ac:dyDescent="0.25">
      <c r="A104" s="36">
        <f t="shared" si="11"/>
        <v>46539</v>
      </c>
      <c r="B104" s="19">
        <v>90</v>
      </c>
      <c r="C104" s="8" t="e">
        <f t="shared" si="6"/>
        <v>#NUM!</v>
      </c>
      <c r="D104" s="37" t="e">
        <f t="shared" si="7"/>
        <v>#NUM!</v>
      </c>
      <c r="E104" s="37" t="e">
        <f t="shared" si="9"/>
        <v>#NUM!</v>
      </c>
      <c r="F104" s="37">
        <f t="shared" si="10"/>
        <v>188.47</v>
      </c>
      <c r="G104" s="37" t="e">
        <f t="shared" si="8"/>
        <v>#NUM!</v>
      </c>
    </row>
    <row r="105" spans="1:7" x14ac:dyDescent="0.25">
      <c r="A105" s="36">
        <f t="shared" si="11"/>
        <v>46569</v>
      </c>
      <c r="B105" s="19">
        <v>91</v>
      </c>
      <c r="C105" s="8" t="e">
        <f t="shared" si="6"/>
        <v>#NUM!</v>
      </c>
      <c r="D105" s="37" t="e">
        <f t="shared" si="7"/>
        <v>#NUM!</v>
      </c>
      <c r="E105" s="37" t="e">
        <f t="shared" si="9"/>
        <v>#NUM!</v>
      </c>
      <c r="F105" s="37">
        <f t="shared" si="10"/>
        <v>188.47</v>
      </c>
      <c r="G105" s="37" t="e">
        <f t="shared" si="8"/>
        <v>#NUM!</v>
      </c>
    </row>
    <row r="106" spans="1:7" x14ac:dyDescent="0.25">
      <c r="A106" s="36">
        <f t="shared" si="11"/>
        <v>46600</v>
      </c>
      <c r="B106" s="19">
        <v>92</v>
      </c>
      <c r="C106" s="8" t="e">
        <f t="shared" si="6"/>
        <v>#NUM!</v>
      </c>
      <c r="D106" s="37" t="e">
        <f t="shared" si="7"/>
        <v>#NUM!</v>
      </c>
      <c r="E106" s="37" t="e">
        <f t="shared" si="9"/>
        <v>#NUM!</v>
      </c>
      <c r="F106" s="37">
        <f t="shared" si="10"/>
        <v>188.47</v>
      </c>
      <c r="G106" s="37" t="e">
        <f t="shared" si="8"/>
        <v>#NUM!</v>
      </c>
    </row>
    <row r="107" spans="1:7" x14ac:dyDescent="0.25">
      <c r="A107" s="36">
        <f t="shared" si="11"/>
        <v>46631</v>
      </c>
      <c r="B107" s="19">
        <v>93</v>
      </c>
      <c r="C107" s="8" t="e">
        <f t="shared" si="6"/>
        <v>#NUM!</v>
      </c>
      <c r="D107" s="37" t="e">
        <f t="shared" si="7"/>
        <v>#NUM!</v>
      </c>
      <c r="E107" s="37" t="e">
        <f t="shared" si="9"/>
        <v>#NUM!</v>
      </c>
      <c r="F107" s="37">
        <f t="shared" si="10"/>
        <v>188.47</v>
      </c>
      <c r="G107" s="37" t="e">
        <f t="shared" si="8"/>
        <v>#NUM!</v>
      </c>
    </row>
    <row r="108" spans="1:7" x14ac:dyDescent="0.25">
      <c r="A108" s="36">
        <f t="shared" si="11"/>
        <v>46661</v>
      </c>
      <c r="B108" s="19">
        <v>94</v>
      </c>
      <c r="C108" s="8" t="e">
        <f t="shared" si="6"/>
        <v>#NUM!</v>
      </c>
      <c r="D108" s="37" t="e">
        <f t="shared" si="7"/>
        <v>#NUM!</v>
      </c>
      <c r="E108" s="37" t="e">
        <f t="shared" si="9"/>
        <v>#NUM!</v>
      </c>
      <c r="F108" s="37">
        <f t="shared" si="10"/>
        <v>188.47</v>
      </c>
      <c r="G108" s="37" t="e">
        <f t="shared" si="8"/>
        <v>#NUM!</v>
      </c>
    </row>
    <row r="109" spans="1:7" x14ac:dyDescent="0.25">
      <c r="A109" s="36">
        <f t="shared" si="11"/>
        <v>46692</v>
      </c>
      <c r="B109" s="19">
        <v>95</v>
      </c>
      <c r="C109" s="8" t="e">
        <f t="shared" si="6"/>
        <v>#NUM!</v>
      </c>
      <c r="D109" s="37" t="e">
        <f t="shared" si="7"/>
        <v>#NUM!</v>
      </c>
      <c r="E109" s="37" t="e">
        <f t="shared" si="9"/>
        <v>#NUM!</v>
      </c>
      <c r="F109" s="37">
        <f t="shared" si="10"/>
        <v>188.47</v>
      </c>
      <c r="G109" s="37" t="e">
        <f t="shared" si="8"/>
        <v>#NUM!</v>
      </c>
    </row>
    <row r="110" spans="1:7" x14ac:dyDescent="0.25">
      <c r="A110" s="36">
        <f t="shared" si="11"/>
        <v>46722</v>
      </c>
      <c r="B110" s="19">
        <v>96</v>
      </c>
      <c r="C110" s="8" t="e">
        <f t="shared" si="6"/>
        <v>#NUM!</v>
      </c>
      <c r="D110" s="37" t="e">
        <f t="shared" si="7"/>
        <v>#NUM!</v>
      </c>
      <c r="E110" s="37" t="e">
        <f t="shared" si="9"/>
        <v>#NUM!</v>
      </c>
      <c r="F110" s="37">
        <f t="shared" si="10"/>
        <v>188.47</v>
      </c>
      <c r="G110" s="37" t="e">
        <f t="shared" si="8"/>
        <v>#NUM!</v>
      </c>
    </row>
    <row r="111" spans="1:7" x14ac:dyDescent="0.25">
      <c r="A111" s="36">
        <f t="shared" si="11"/>
        <v>46753</v>
      </c>
      <c r="B111" s="19">
        <v>97</v>
      </c>
      <c r="C111" s="8" t="e">
        <f t="shared" si="6"/>
        <v>#NUM!</v>
      </c>
      <c r="D111" s="37" t="e">
        <f t="shared" si="7"/>
        <v>#NUM!</v>
      </c>
      <c r="E111" s="37" t="e">
        <f t="shared" si="9"/>
        <v>#NUM!</v>
      </c>
      <c r="F111" s="37">
        <f t="shared" si="10"/>
        <v>188.47</v>
      </c>
      <c r="G111" s="37" t="e">
        <f t="shared" si="8"/>
        <v>#NUM!</v>
      </c>
    </row>
    <row r="112" spans="1:7" x14ac:dyDescent="0.25">
      <c r="A112" s="36">
        <f t="shared" si="11"/>
        <v>46784</v>
      </c>
      <c r="B112" s="19">
        <v>98</v>
      </c>
      <c r="C112" s="8" t="e">
        <f t="shared" si="6"/>
        <v>#NUM!</v>
      </c>
      <c r="D112" s="37" t="e">
        <f t="shared" si="7"/>
        <v>#NUM!</v>
      </c>
      <c r="E112" s="37" t="e">
        <f t="shared" si="9"/>
        <v>#NUM!</v>
      </c>
      <c r="F112" s="37">
        <f t="shared" si="10"/>
        <v>188.47</v>
      </c>
      <c r="G112" s="37" t="e">
        <f t="shared" si="8"/>
        <v>#NUM!</v>
      </c>
    </row>
    <row r="113" spans="1:7" x14ac:dyDescent="0.25">
      <c r="A113" s="36">
        <f t="shared" si="11"/>
        <v>46813</v>
      </c>
      <c r="B113" s="19">
        <v>99</v>
      </c>
      <c r="C113" s="8" t="e">
        <f t="shared" si="6"/>
        <v>#NUM!</v>
      </c>
      <c r="D113" s="37" t="e">
        <f t="shared" si="7"/>
        <v>#NUM!</v>
      </c>
      <c r="E113" s="37" t="e">
        <f t="shared" si="9"/>
        <v>#NUM!</v>
      </c>
      <c r="F113" s="37">
        <f t="shared" si="10"/>
        <v>188.47</v>
      </c>
      <c r="G113" s="37" t="e">
        <f t="shared" si="8"/>
        <v>#NUM!</v>
      </c>
    </row>
    <row r="114" spans="1:7" x14ac:dyDescent="0.25">
      <c r="A114" s="36">
        <f t="shared" si="11"/>
        <v>46844</v>
      </c>
      <c r="B114" s="19">
        <v>100</v>
      </c>
      <c r="C114" s="8" t="e">
        <f t="shared" si="6"/>
        <v>#NUM!</v>
      </c>
      <c r="D114" s="37" t="e">
        <f t="shared" si="7"/>
        <v>#NUM!</v>
      </c>
      <c r="E114" s="37" t="e">
        <f t="shared" si="9"/>
        <v>#NUM!</v>
      </c>
      <c r="F114" s="37">
        <f t="shared" si="10"/>
        <v>188.47</v>
      </c>
      <c r="G114" s="37" t="e">
        <f t="shared" si="8"/>
        <v>#NUM!</v>
      </c>
    </row>
    <row r="115" spans="1:7" x14ac:dyDescent="0.25">
      <c r="A115" s="36">
        <f t="shared" si="11"/>
        <v>46874</v>
      </c>
      <c r="B115" s="19">
        <v>101</v>
      </c>
      <c r="C115" s="8" t="e">
        <f t="shared" si="6"/>
        <v>#NUM!</v>
      </c>
      <c r="D115" s="37" t="e">
        <f t="shared" si="7"/>
        <v>#NUM!</v>
      </c>
      <c r="E115" s="37" t="e">
        <f t="shared" si="9"/>
        <v>#NUM!</v>
      </c>
      <c r="F115" s="37">
        <f t="shared" si="10"/>
        <v>188.47</v>
      </c>
      <c r="G115" s="37" t="e">
        <f t="shared" si="8"/>
        <v>#NUM!</v>
      </c>
    </row>
    <row r="116" spans="1:7" x14ac:dyDescent="0.25">
      <c r="A116" s="36">
        <f t="shared" si="11"/>
        <v>46905</v>
      </c>
      <c r="B116" s="19">
        <v>102</v>
      </c>
      <c r="C116" s="8" t="e">
        <f t="shared" si="6"/>
        <v>#NUM!</v>
      </c>
      <c r="D116" s="37" t="e">
        <f t="shared" si="7"/>
        <v>#NUM!</v>
      </c>
      <c r="E116" s="37" t="e">
        <f t="shared" si="9"/>
        <v>#NUM!</v>
      </c>
      <c r="F116" s="37">
        <f t="shared" si="10"/>
        <v>188.47</v>
      </c>
      <c r="G116" s="37" t="e">
        <f t="shared" si="8"/>
        <v>#NUM!</v>
      </c>
    </row>
    <row r="117" spans="1:7" x14ac:dyDescent="0.25">
      <c r="A117" s="36">
        <f t="shared" si="11"/>
        <v>46935</v>
      </c>
      <c r="B117" s="19">
        <v>103</v>
      </c>
      <c r="C117" s="8" t="e">
        <f t="shared" si="6"/>
        <v>#NUM!</v>
      </c>
      <c r="D117" s="37" t="e">
        <f t="shared" si="7"/>
        <v>#NUM!</v>
      </c>
      <c r="E117" s="37" t="e">
        <f t="shared" si="9"/>
        <v>#NUM!</v>
      </c>
      <c r="F117" s="37">
        <f t="shared" si="10"/>
        <v>188.47</v>
      </c>
      <c r="G117" s="37" t="e">
        <f t="shared" si="8"/>
        <v>#NUM!</v>
      </c>
    </row>
    <row r="118" spans="1:7" x14ac:dyDescent="0.25">
      <c r="A118" s="36">
        <f t="shared" si="11"/>
        <v>46966</v>
      </c>
      <c r="B118" s="19">
        <v>104</v>
      </c>
      <c r="C118" s="8" t="e">
        <f t="shared" si="6"/>
        <v>#NUM!</v>
      </c>
      <c r="D118" s="37" t="e">
        <f t="shared" si="7"/>
        <v>#NUM!</v>
      </c>
      <c r="E118" s="37" t="e">
        <f t="shared" si="9"/>
        <v>#NUM!</v>
      </c>
      <c r="F118" s="37">
        <f t="shared" si="10"/>
        <v>188.47</v>
      </c>
      <c r="G118" s="37" t="e">
        <f t="shared" si="8"/>
        <v>#NUM!</v>
      </c>
    </row>
    <row r="119" spans="1:7" x14ac:dyDescent="0.25">
      <c r="A119" s="36">
        <f t="shared" si="11"/>
        <v>46997</v>
      </c>
      <c r="B119" s="19">
        <v>105</v>
      </c>
      <c r="C119" s="8" t="e">
        <f t="shared" si="6"/>
        <v>#NUM!</v>
      </c>
      <c r="D119" s="37" t="e">
        <f t="shared" si="7"/>
        <v>#NUM!</v>
      </c>
      <c r="E119" s="37" t="e">
        <f t="shared" si="9"/>
        <v>#NUM!</v>
      </c>
      <c r="F119" s="37">
        <f t="shared" si="10"/>
        <v>188.47</v>
      </c>
      <c r="G119" s="37" t="e">
        <f t="shared" si="8"/>
        <v>#NUM!</v>
      </c>
    </row>
    <row r="120" spans="1:7" x14ac:dyDescent="0.25">
      <c r="A120" s="36">
        <f t="shared" si="11"/>
        <v>47027</v>
      </c>
      <c r="B120" s="19">
        <v>106</v>
      </c>
      <c r="C120" s="8" t="e">
        <f t="shared" si="6"/>
        <v>#NUM!</v>
      </c>
      <c r="D120" s="37" t="e">
        <f t="shared" si="7"/>
        <v>#NUM!</v>
      </c>
      <c r="E120" s="37" t="e">
        <f t="shared" si="9"/>
        <v>#NUM!</v>
      </c>
      <c r="F120" s="37">
        <f t="shared" si="10"/>
        <v>188.47</v>
      </c>
      <c r="G120" s="37" t="e">
        <f t="shared" si="8"/>
        <v>#NUM!</v>
      </c>
    </row>
    <row r="121" spans="1:7" x14ac:dyDescent="0.25">
      <c r="A121" s="36">
        <f t="shared" si="11"/>
        <v>47058</v>
      </c>
      <c r="B121" s="19">
        <v>107</v>
      </c>
      <c r="C121" s="8" t="e">
        <f t="shared" si="6"/>
        <v>#NUM!</v>
      </c>
      <c r="D121" s="37" t="e">
        <f t="shared" si="7"/>
        <v>#NUM!</v>
      </c>
      <c r="E121" s="37" t="e">
        <f t="shared" si="9"/>
        <v>#NUM!</v>
      </c>
      <c r="F121" s="37">
        <f t="shared" si="10"/>
        <v>188.47</v>
      </c>
      <c r="G121" s="37" t="e">
        <f t="shared" si="8"/>
        <v>#NUM!</v>
      </c>
    </row>
    <row r="122" spans="1:7" x14ac:dyDescent="0.25">
      <c r="A122" s="36">
        <f t="shared" si="11"/>
        <v>47088</v>
      </c>
      <c r="B122" s="19">
        <v>108</v>
      </c>
      <c r="C122" s="8" t="e">
        <f t="shared" si="6"/>
        <v>#NUM!</v>
      </c>
      <c r="D122" s="37" t="e">
        <f t="shared" si="7"/>
        <v>#NUM!</v>
      </c>
      <c r="E122" s="37" t="e">
        <f t="shared" si="9"/>
        <v>#NUM!</v>
      </c>
      <c r="F122" s="37">
        <f t="shared" si="10"/>
        <v>188.47</v>
      </c>
      <c r="G122" s="37" t="e">
        <f t="shared" si="8"/>
        <v>#NUM!</v>
      </c>
    </row>
    <row r="123" spans="1:7" x14ac:dyDescent="0.25">
      <c r="A123" s="36">
        <f t="shared" si="11"/>
        <v>47119</v>
      </c>
      <c r="B123" s="19">
        <v>109</v>
      </c>
      <c r="C123" s="8" t="e">
        <f t="shared" si="6"/>
        <v>#NUM!</v>
      </c>
      <c r="D123" s="37" t="e">
        <f t="shared" si="7"/>
        <v>#NUM!</v>
      </c>
      <c r="E123" s="37" t="e">
        <f t="shared" si="9"/>
        <v>#NUM!</v>
      </c>
      <c r="F123" s="37">
        <f t="shared" si="10"/>
        <v>188.47</v>
      </c>
      <c r="G123" s="37" t="e">
        <f t="shared" si="8"/>
        <v>#NUM!</v>
      </c>
    </row>
    <row r="124" spans="1:7" x14ac:dyDescent="0.25">
      <c r="A124" s="36">
        <f t="shared" si="11"/>
        <v>47150</v>
      </c>
      <c r="B124" s="19">
        <v>110</v>
      </c>
      <c r="C124" s="8" t="e">
        <f t="shared" si="6"/>
        <v>#NUM!</v>
      </c>
      <c r="D124" s="37" t="e">
        <f t="shared" si="7"/>
        <v>#NUM!</v>
      </c>
      <c r="E124" s="37" t="e">
        <f t="shared" si="9"/>
        <v>#NUM!</v>
      </c>
      <c r="F124" s="37">
        <f t="shared" si="10"/>
        <v>188.47</v>
      </c>
      <c r="G124" s="37" t="e">
        <f t="shared" si="8"/>
        <v>#NUM!</v>
      </c>
    </row>
    <row r="125" spans="1:7" x14ac:dyDescent="0.25">
      <c r="A125" s="36">
        <f t="shared" si="11"/>
        <v>47178</v>
      </c>
      <c r="B125" s="19">
        <v>111</v>
      </c>
      <c r="C125" s="8" t="e">
        <f t="shared" si="6"/>
        <v>#NUM!</v>
      </c>
      <c r="D125" s="37" t="e">
        <f t="shared" si="7"/>
        <v>#NUM!</v>
      </c>
      <c r="E125" s="37" t="e">
        <f t="shared" si="9"/>
        <v>#NUM!</v>
      </c>
      <c r="F125" s="37">
        <f t="shared" si="10"/>
        <v>188.47</v>
      </c>
      <c r="G125" s="37" t="e">
        <f t="shared" si="8"/>
        <v>#NUM!</v>
      </c>
    </row>
    <row r="126" spans="1:7" x14ac:dyDescent="0.25">
      <c r="A126" s="36">
        <f t="shared" si="11"/>
        <v>47209</v>
      </c>
      <c r="B126" s="19">
        <v>112</v>
      </c>
      <c r="C126" s="8" t="e">
        <f t="shared" si="6"/>
        <v>#NUM!</v>
      </c>
      <c r="D126" s="37" t="e">
        <f t="shared" si="7"/>
        <v>#NUM!</v>
      </c>
      <c r="E126" s="37" t="e">
        <f t="shared" si="9"/>
        <v>#NUM!</v>
      </c>
      <c r="F126" s="37">
        <f t="shared" si="10"/>
        <v>188.47</v>
      </c>
      <c r="G126" s="37" t="e">
        <f t="shared" si="8"/>
        <v>#NUM!</v>
      </c>
    </row>
    <row r="127" spans="1:7" x14ac:dyDescent="0.25">
      <c r="A127" s="36">
        <f t="shared" si="11"/>
        <v>47239</v>
      </c>
      <c r="B127" s="19">
        <v>113</v>
      </c>
      <c r="C127" s="8" t="e">
        <f t="shared" si="6"/>
        <v>#NUM!</v>
      </c>
      <c r="D127" s="37" t="e">
        <f t="shared" si="7"/>
        <v>#NUM!</v>
      </c>
      <c r="E127" s="37" t="e">
        <f t="shared" si="9"/>
        <v>#NUM!</v>
      </c>
      <c r="F127" s="37">
        <f t="shared" si="10"/>
        <v>188.47</v>
      </c>
      <c r="G127" s="37" t="e">
        <f t="shared" si="8"/>
        <v>#NUM!</v>
      </c>
    </row>
    <row r="128" spans="1:7" x14ac:dyDescent="0.25">
      <c r="A128" s="36">
        <f t="shared" si="11"/>
        <v>47270</v>
      </c>
      <c r="B128" s="19">
        <v>114</v>
      </c>
      <c r="C128" s="8" t="e">
        <f t="shared" si="6"/>
        <v>#NUM!</v>
      </c>
      <c r="D128" s="37" t="e">
        <f t="shared" si="7"/>
        <v>#NUM!</v>
      </c>
      <c r="E128" s="37" t="e">
        <f t="shared" si="9"/>
        <v>#NUM!</v>
      </c>
      <c r="F128" s="37">
        <f t="shared" si="10"/>
        <v>188.47</v>
      </c>
      <c r="G128" s="37" t="e">
        <f t="shared" si="8"/>
        <v>#NUM!</v>
      </c>
    </row>
    <row r="129" spans="1:7" x14ac:dyDescent="0.25">
      <c r="A129" s="36">
        <f t="shared" si="11"/>
        <v>47300</v>
      </c>
      <c r="B129" s="19">
        <v>115</v>
      </c>
      <c r="C129" s="8" t="e">
        <f t="shared" si="6"/>
        <v>#NUM!</v>
      </c>
      <c r="D129" s="37" t="e">
        <f t="shared" si="7"/>
        <v>#NUM!</v>
      </c>
      <c r="E129" s="37" t="e">
        <f t="shared" si="9"/>
        <v>#NUM!</v>
      </c>
      <c r="F129" s="37">
        <f t="shared" si="10"/>
        <v>188.47</v>
      </c>
      <c r="G129" s="37" t="e">
        <f t="shared" si="8"/>
        <v>#NUM!</v>
      </c>
    </row>
    <row r="130" spans="1:7" x14ac:dyDescent="0.25">
      <c r="A130" s="36">
        <f t="shared" si="11"/>
        <v>47331</v>
      </c>
      <c r="B130" s="19">
        <v>116</v>
      </c>
      <c r="C130" s="8" t="e">
        <f t="shared" si="6"/>
        <v>#NUM!</v>
      </c>
      <c r="D130" s="37" t="e">
        <f t="shared" si="7"/>
        <v>#NUM!</v>
      </c>
      <c r="E130" s="37" t="e">
        <f t="shared" si="9"/>
        <v>#NUM!</v>
      </c>
      <c r="F130" s="37">
        <f t="shared" si="10"/>
        <v>188.47</v>
      </c>
      <c r="G130" s="37" t="e">
        <f t="shared" si="8"/>
        <v>#NUM!</v>
      </c>
    </row>
    <row r="131" spans="1:7" x14ac:dyDescent="0.25">
      <c r="A131" s="36">
        <f t="shared" si="11"/>
        <v>47362</v>
      </c>
      <c r="B131" s="19">
        <v>117</v>
      </c>
      <c r="C131" s="8" t="e">
        <f t="shared" si="6"/>
        <v>#NUM!</v>
      </c>
      <c r="D131" s="37" t="e">
        <f t="shared" si="7"/>
        <v>#NUM!</v>
      </c>
      <c r="E131" s="37" t="e">
        <f t="shared" si="9"/>
        <v>#NUM!</v>
      </c>
      <c r="F131" s="37">
        <f t="shared" si="10"/>
        <v>188.47</v>
      </c>
      <c r="G131" s="37" t="e">
        <f t="shared" si="8"/>
        <v>#NUM!</v>
      </c>
    </row>
    <row r="132" spans="1:7" x14ac:dyDescent="0.25">
      <c r="A132" s="36">
        <f t="shared" si="11"/>
        <v>47392</v>
      </c>
      <c r="B132" s="19">
        <v>118</v>
      </c>
      <c r="C132" s="8" t="e">
        <f t="shared" si="6"/>
        <v>#NUM!</v>
      </c>
      <c r="D132" s="37" t="e">
        <f t="shared" si="7"/>
        <v>#NUM!</v>
      </c>
      <c r="E132" s="37" t="e">
        <f t="shared" si="9"/>
        <v>#NUM!</v>
      </c>
      <c r="F132" s="37">
        <f t="shared" si="10"/>
        <v>188.47</v>
      </c>
      <c r="G132" s="37" t="e">
        <f t="shared" si="8"/>
        <v>#NUM!</v>
      </c>
    </row>
    <row r="133" spans="1:7" x14ac:dyDescent="0.25">
      <c r="A133" s="36">
        <f t="shared" si="11"/>
        <v>47423</v>
      </c>
      <c r="B133" s="19">
        <v>119</v>
      </c>
      <c r="C133" s="8" t="e">
        <f t="shared" si="6"/>
        <v>#NUM!</v>
      </c>
      <c r="D133" s="37" t="e">
        <f t="shared" si="7"/>
        <v>#NUM!</v>
      </c>
      <c r="E133" s="37" t="e">
        <f t="shared" si="9"/>
        <v>#NUM!</v>
      </c>
      <c r="F133" s="37">
        <f t="shared" si="10"/>
        <v>188.47</v>
      </c>
      <c r="G133" s="37" t="e">
        <f t="shared" si="8"/>
        <v>#NUM!</v>
      </c>
    </row>
    <row r="134" spans="1:7" x14ac:dyDescent="0.25">
      <c r="A134" s="36">
        <f t="shared" si="11"/>
        <v>47453</v>
      </c>
      <c r="B134" s="19">
        <v>120</v>
      </c>
      <c r="C134" s="8" t="e">
        <f t="shared" si="6"/>
        <v>#NUM!</v>
      </c>
      <c r="D134" s="37" t="e">
        <f t="shared" si="7"/>
        <v>#NUM!</v>
      </c>
      <c r="E134" s="37" t="e">
        <f t="shared" si="9"/>
        <v>#NUM!</v>
      </c>
      <c r="F134" s="37">
        <f t="shared" si="10"/>
        <v>188.47</v>
      </c>
      <c r="G134" s="37" t="e">
        <f t="shared" si="8"/>
        <v>#NUM!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8D90CF-C287-4B28-9D55-A9737D38EA9E}">
  <dimension ref="A1:M134"/>
  <sheetViews>
    <sheetView workbookViewId="0"/>
  </sheetViews>
  <sheetFormatPr defaultRowHeight="15" x14ac:dyDescent="0.25"/>
  <cols>
    <col min="1" max="1" width="9.140625" style="3" customWidth="1"/>
    <col min="2" max="2" width="7.85546875" style="3" customWidth="1"/>
    <col min="3" max="3" width="14.7109375" style="3" customWidth="1"/>
    <col min="4" max="4" width="14.28515625" style="3" customWidth="1"/>
    <col min="5" max="7" width="14.7109375" style="3" customWidth="1"/>
    <col min="8" max="16384" width="9.140625" style="3"/>
  </cols>
  <sheetData>
    <row r="1" spans="1:13" x14ac:dyDescent="0.25">
      <c r="A1" s="1"/>
      <c r="B1" s="1"/>
      <c r="C1" s="1"/>
      <c r="D1" s="1"/>
      <c r="E1" s="1"/>
      <c r="F1" s="1"/>
      <c r="G1" s="2"/>
    </row>
    <row r="2" spans="1:13" x14ac:dyDescent="0.25">
      <c r="A2" s="1"/>
      <c r="B2" s="1"/>
      <c r="C2" s="1"/>
      <c r="D2" s="1"/>
      <c r="E2" s="1"/>
      <c r="F2" s="4"/>
      <c r="G2" s="5"/>
    </row>
    <row r="3" spans="1:13" x14ac:dyDescent="0.25">
      <c r="A3" s="1"/>
      <c r="B3" s="1"/>
      <c r="C3" s="1"/>
      <c r="D3" s="1"/>
      <c r="E3" s="1"/>
      <c r="F3" s="4"/>
      <c r="G3" s="5"/>
    </row>
    <row r="4" spans="1:13" ht="21" x14ac:dyDescent="0.35">
      <c r="A4" s="1"/>
      <c r="B4" s="6" t="s">
        <v>51</v>
      </c>
      <c r="C4" s="1"/>
      <c r="D4" s="1"/>
      <c r="E4" s="7"/>
      <c r="F4" s="8"/>
      <c r="G4" s="6"/>
      <c r="K4" s="9"/>
      <c r="L4" s="10"/>
    </row>
    <row r="5" spans="1:13" x14ac:dyDescent="0.25">
      <c r="A5" s="1"/>
      <c r="B5" s="1"/>
      <c r="C5" s="1"/>
      <c r="D5" s="1"/>
      <c r="E5" s="1"/>
      <c r="F5" s="8"/>
      <c r="G5" s="1"/>
      <c r="K5" s="11"/>
      <c r="L5" s="10"/>
    </row>
    <row r="6" spans="1:13" x14ac:dyDescent="0.25">
      <c r="A6" s="1"/>
      <c r="B6" s="12" t="s">
        <v>0</v>
      </c>
      <c r="C6" s="13"/>
      <c r="D6" s="14"/>
      <c r="E6" s="15">
        <v>43831</v>
      </c>
      <c r="F6" s="16"/>
      <c r="G6" s="1"/>
      <c r="K6" s="17"/>
      <c r="L6" s="17"/>
    </row>
    <row r="7" spans="1:13" x14ac:dyDescent="0.25">
      <c r="A7" s="1"/>
      <c r="B7" s="18" t="s">
        <v>1</v>
      </c>
      <c r="C7" s="19"/>
      <c r="E7" s="20">
        <v>60</v>
      </c>
      <c r="F7" s="21" t="s">
        <v>2</v>
      </c>
      <c r="G7" s="1"/>
      <c r="K7" s="22"/>
      <c r="L7" s="22"/>
    </row>
    <row r="8" spans="1:13" x14ac:dyDescent="0.25">
      <c r="A8" s="1"/>
      <c r="B8" s="18" t="s">
        <v>3</v>
      </c>
      <c r="C8" s="19"/>
      <c r="D8" s="23">
        <f>E6-1</f>
        <v>43830</v>
      </c>
      <c r="E8" s="24">
        <v>18466.321243523314</v>
      </c>
      <c r="F8" s="21" t="s">
        <v>4</v>
      </c>
      <c r="G8" s="1"/>
      <c r="K8" s="22"/>
      <c r="L8" s="22"/>
    </row>
    <row r="9" spans="1:13" x14ac:dyDescent="0.25">
      <c r="A9" s="1"/>
      <c r="B9" s="18" t="s">
        <v>5</v>
      </c>
      <c r="C9" s="19"/>
      <c r="D9" s="23">
        <f>EDATE(D8,E7)</f>
        <v>45657</v>
      </c>
      <c r="E9" s="24">
        <v>0</v>
      </c>
      <c r="F9" s="21" t="s">
        <v>4</v>
      </c>
      <c r="G9" s="25"/>
      <c r="K9" s="22"/>
      <c r="L9" s="22"/>
    </row>
    <row r="10" spans="1:13" x14ac:dyDescent="0.25">
      <c r="A10" s="1"/>
      <c r="B10" s="18" t="s">
        <v>6</v>
      </c>
      <c r="C10" s="19"/>
      <c r="E10" s="26">
        <v>1</v>
      </c>
      <c r="F10" s="21"/>
      <c r="G10" s="1"/>
      <c r="K10" s="27"/>
      <c r="L10" s="27"/>
    </row>
    <row r="11" spans="1:13" x14ac:dyDescent="0.25">
      <c r="A11" s="1"/>
      <c r="B11" s="28" t="s">
        <v>14</v>
      </c>
      <c r="C11" s="29"/>
      <c r="D11" s="30"/>
      <c r="E11" s="31">
        <v>3.9E-2</v>
      </c>
      <c r="F11" s="32"/>
      <c r="G11" s="33"/>
      <c r="K11" s="22"/>
      <c r="L11" s="22"/>
      <c r="M11" s="27"/>
    </row>
    <row r="12" spans="1:13" x14ac:dyDescent="0.25">
      <c r="A12" s="1"/>
      <c r="B12" s="20"/>
      <c r="C12" s="19"/>
      <c r="E12" s="34"/>
      <c r="F12" s="20"/>
      <c r="G12" s="33"/>
      <c r="K12" s="22"/>
      <c r="L12" s="22"/>
      <c r="M12" s="27"/>
    </row>
    <row r="13" spans="1:13" x14ac:dyDescent="0.25">
      <c r="K13" s="22"/>
      <c r="L13" s="22"/>
      <c r="M13" s="27"/>
    </row>
    <row r="14" spans="1:13" ht="15.75" thickBot="1" x14ac:dyDescent="0.3">
      <c r="A14" s="35" t="s">
        <v>7</v>
      </c>
      <c r="B14" s="35" t="s">
        <v>8</v>
      </c>
      <c r="C14" s="35" t="s">
        <v>9</v>
      </c>
      <c r="D14" s="35" t="s">
        <v>10</v>
      </c>
      <c r="E14" s="35" t="s">
        <v>11</v>
      </c>
      <c r="F14" s="35" t="s">
        <v>12</v>
      </c>
      <c r="G14" s="35" t="s">
        <v>13</v>
      </c>
      <c r="K14" s="22"/>
      <c r="L14" s="22"/>
      <c r="M14" s="27"/>
    </row>
    <row r="15" spans="1:13" x14ac:dyDescent="0.25">
      <c r="A15" s="36">
        <f>E6</f>
        <v>43831</v>
      </c>
      <c r="B15" s="19">
        <v>1</v>
      </c>
      <c r="C15" s="8">
        <f>E8</f>
        <v>18466.321243523314</v>
      </c>
      <c r="D15" s="37">
        <f>ROUND(C15*$E$11/12,2)</f>
        <v>60.02</v>
      </c>
      <c r="E15" s="37">
        <f>PPMT($E$11/12,B15,$E$7,-$E$8,$E$9,0)</f>
        <v>279.23716449460869</v>
      </c>
      <c r="F15" s="37">
        <f>ROUND(PMT($E$11/12,E7,-E8,E9),2)</f>
        <v>339.25</v>
      </c>
      <c r="G15" s="37">
        <f>C15-E15</f>
        <v>18187.084079028707</v>
      </c>
      <c r="K15" s="22"/>
      <c r="L15" s="22"/>
      <c r="M15" s="27"/>
    </row>
    <row r="16" spans="1:13" x14ac:dyDescent="0.25">
      <c r="A16" s="36">
        <f>EDATE(A15,1)</f>
        <v>43862</v>
      </c>
      <c r="B16" s="19">
        <v>2</v>
      </c>
      <c r="C16" s="8">
        <f>G15</f>
        <v>18187.084079028707</v>
      </c>
      <c r="D16" s="37">
        <f t="shared" ref="D16:D73" si="0">ROUND(C16*$E$11/12,2)</f>
        <v>59.11</v>
      </c>
      <c r="E16" s="37">
        <f t="shared" ref="E16:E79" si="1">PPMT($E$11/12,B16,$E$7,-$E$8,$E$9,0)</f>
        <v>280.14468527921622</v>
      </c>
      <c r="F16" s="37">
        <f>F15</f>
        <v>339.25</v>
      </c>
      <c r="G16" s="37">
        <f t="shared" ref="G16:G73" si="2">C16-E16</f>
        <v>17906.93939374949</v>
      </c>
      <c r="K16" s="22"/>
      <c r="L16" s="22"/>
      <c r="M16" s="27"/>
    </row>
    <row r="17" spans="1:13" x14ac:dyDescent="0.25">
      <c r="A17" s="36">
        <f>EDATE(A16,1)</f>
        <v>43891</v>
      </c>
      <c r="B17" s="19">
        <v>3</v>
      </c>
      <c r="C17" s="8">
        <f>G16</f>
        <v>17906.93939374949</v>
      </c>
      <c r="D17" s="37">
        <f t="shared" si="0"/>
        <v>58.2</v>
      </c>
      <c r="E17" s="37">
        <f t="shared" si="1"/>
        <v>281.05515550637364</v>
      </c>
      <c r="F17" s="37">
        <f t="shared" ref="F17:F80" si="3">F16</f>
        <v>339.25</v>
      </c>
      <c r="G17" s="37">
        <f t="shared" si="2"/>
        <v>17625.884238243118</v>
      </c>
      <c r="K17" s="22"/>
      <c r="L17" s="22"/>
      <c r="M17" s="27"/>
    </row>
    <row r="18" spans="1:13" x14ac:dyDescent="0.25">
      <c r="A18" s="36">
        <f t="shared" ref="A18:A81" si="4">EDATE(A17,1)</f>
        <v>43922</v>
      </c>
      <c r="B18" s="19">
        <v>4</v>
      </c>
      <c r="C18" s="8">
        <f t="shared" ref="C18:C73" si="5">G17</f>
        <v>17625.884238243118</v>
      </c>
      <c r="D18" s="37">
        <f t="shared" si="0"/>
        <v>57.28</v>
      </c>
      <c r="E18" s="37">
        <f t="shared" si="1"/>
        <v>281.96858476176936</v>
      </c>
      <c r="F18" s="37">
        <f t="shared" si="3"/>
        <v>339.25</v>
      </c>
      <c r="G18" s="37">
        <f t="shared" si="2"/>
        <v>17343.915653481348</v>
      </c>
      <c r="K18" s="22"/>
      <c r="L18" s="22"/>
      <c r="M18" s="27"/>
    </row>
    <row r="19" spans="1:13" x14ac:dyDescent="0.25">
      <c r="A19" s="36">
        <f t="shared" si="4"/>
        <v>43952</v>
      </c>
      <c r="B19" s="19">
        <v>5</v>
      </c>
      <c r="C19" s="8">
        <f t="shared" si="5"/>
        <v>17343.915653481348</v>
      </c>
      <c r="D19" s="37">
        <f t="shared" si="0"/>
        <v>56.37</v>
      </c>
      <c r="E19" s="37">
        <f t="shared" si="1"/>
        <v>282.88498266224508</v>
      </c>
      <c r="F19" s="37">
        <f t="shared" si="3"/>
        <v>339.25</v>
      </c>
      <c r="G19" s="37">
        <f t="shared" si="2"/>
        <v>17061.030670819102</v>
      </c>
      <c r="K19" s="22"/>
      <c r="L19" s="22"/>
      <c r="M19" s="27"/>
    </row>
    <row r="20" spans="1:13" x14ac:dyDescent="0.25">
      <c r="A20" s="36">
        <f t="shared" si="4"/>
        <v>43983</v>
      </c>
      <c r="B20" s="19">
        <v>6</v>
      </c>
      <c r="C20" s="8">
        <f t="shared" si="5"/>
        <v>17061.030670819102</v>
      </c>
      <c r="D20" s="37">
        <f t="shared" si="0"/>
        <v>55.45</v>
      </c>
      <c r="E20" s="37">
        <f t="shared" si="1"/>
        <v>283.80435885589736</v>
      </c>
      <c r="F20" s="37">
        <f t="shared" si="3"/>
        <v>339.25</v>
      </c>
      <c r="G20" s="37">
        <f t="shared" si="2"/>
        <v>16777.226311963204</v>
      </c>
      <c r="K20" s="22"/>
      <c r="L20" s="22"/>
      <c r="M20" s="27"/>
    </row>
    <row r="21" spans="1:13" x14ac:dyDescent="0.25">
      <c r="A21" s="36">
        <f t="shared" si="4"/>
        <v>44013</v>
      </c>
      <c r="B21" s="19">
        <v>7</v>
      </c>
      <c r="C21" s="8">
        <f t="shared" si="5"/>
        <v>16777.226311963204</v>
      </c>
      <c r="D21" s="37">
        <f t="shared" si="0"/>
        <v>54.53</v>
      </c>
      <c r="E21" s="37">
        <f t="shared" si="1"/>
        <v>284.72672302217904</v>
      </c>
      <c r="F21" s="37">
        <f t="shared" si="3"/>
        <v>339.25</v>
      </c>
      <c r="G21" s="37">
        <f t="shared" si="2"/>
        <v>16492.499588941024</v>
      </c>
      <c r="K21" s="22"/>
      <c r="L21" s="22"/>
      <c r="M21" s="27"/>
    </row>
    <row r="22" spans="1:13" x14ac:dyDescent="0.25">
      <c r="A22" s="36">
        <f>EDATE(A21,1)</f>
        <v>44044</v>
      </c>
      <c r="B22" s="19">
        <v>8</v>
      </c>
      <c r="C22" s="8">
        <f t="shared" si="5"/>
        <v>16492.499588941024</v>
      </c>
      <c r="D22" s="37">
        <f t="shared" si="0"/>
        <v>53.6</v>
      </c>
      <c r="E22" s="37">
        <f t="shared" si="1"/>
        <v>285.65208487200118</v>
      </c>
      <c r="F22" s="37">
        <f t="shared" si="3"/>
        <v>339.25</v>
      </c>
      <c r="G22" s="37">
        <f t="shared" si="2"/>
        <v>16206.847504069023</v>
      </c>
      <c r="K22" s="22"/>
      <c r="L22" s="22"/>
      <c r="M22" s="27"/>
    </row>
    <row r="23" spans="1:13" x14ac:dyDescent="0.25">
      <c r="A23" s="36">
        <f t="shared" si="4"/>
        <v>44075</v>
      </c>
      <c r="B23" s="19">
        <v>9</v>
      </c>
      <c r="C23" s="8">
        <f t="shared" si="5"/>
        <v>16206.847504069023</v>
      </c>
      <c r="D23" s="37">
        <f t="shared" si="0"/>
        <v>52.67</v>
      </c>
      <c r="E23" s="37">
        <f t="shared" si="1"/>
        <v>286.58045414783516</v>
      </c>
      <c r="F23" s="37">
        <f t="shared" si="3"/>
        <v>339.25</v>
      </c>
      <c r="G23" s="37">
        <f t="shared" si="2"/>
        <v>15920.267049921187</v>
      </c>
      <c r="K23" s="22"/>
      <c r="L23" s="22"/>
      <c r="M23" s="27"/>
    </row>
    <row r="24" spans="1:13" x14ac:dyDescent="0.25">
      <c r="A24" s="36">
        <f t="shared" si="4"/>
        <v>44105</v>
      </c>
      <c r="B24" s="19">
        <v>10</v>
      </c>
      <c r="C24" s="8">
        <f t="shared" si="5"/>
        <v>15920.267049921187</v>
      </c>
      <c r="D24" s="37">
        <f t="shared" si="0"/>
        <v>51.74</v>
      </c>
      <c r="E24" s="37">
        <f t="shared" si="1"/>
        <v>287.5118406238156</v>
      </c>
      <c r="F24" s="37">
        <f t="shared" si="3"/>
        <v>339.25</v>
      </c>
      <c r="G24" s="37">
        <f t="shared" si="2"/>
        <v>15632.755209297371</v>
      </c>
      <c r="K24" s="22"/>
      <c r="L24" s="22"/>
      <c r="M24" s="27"/>
    </row>
    <row r="25" spans="1:13" x14ac:dyDescent="0.25">
      <c r="A25" s="36">
        <f t="shared" si="4"/>
        <v>44136</v>
      </c>
      <c r="B25" s="19">
        <v>11</v>
      </c>
      <c r="C25" s="8">
        <f t="shared" si="5"/>
        <v>15632.755209297371</v>
      </c>
      <c r="D25" s="37">
        <f t="shared" si="0"/>
        <v>50.81</v>
      </c>
      <c r="E25" s="37">
        <f t="shared" si="1"/>
        <v>288.44625410584302</v>
      </c>
      <c r="F25" s="37">
        <f t="shared" si="3"/>
        <v>339.25</v>
      </c>
      <c r="G25" s="37">
        <f t="shared" si="2"/>
        <v>15344.308955191527</v>
      </c>
    </row>
    <row r="26" spans="1:13" x14ac:dyDescent="0.25">
      <c r="A26" s="36">
        <f t="shared" si="4"/>
        <v>44166</v>
      </c>
      <c r="B26" s="19">
        <v>12</v>
      </c>
      <c r="C26" s="8">
        <f t="shared" si="5"/>
        <v>15344.308955191527</v>
      </c>
      <c r="D26" s="37">
        <f t="shared" si="0"/>
        <v>49.87</v>
      </c>
      <c r="E26" s="37">
        <f t="shared" si="1"/>
        <v>289.38370443168702</v>
      </c>
      <c r="F26" s="37">
        <f t="shared" si="3"/>
        <v>339.25</v>
      </c>
      <c r="G26" s="37">
        <f t="shared" si="2"/>
        <v>15054.925250759839</v>
      </c>
    </row>
    <row r="27" spans="1:13" x14ac:dyDescent="0.25">
      <c r="A27" s="36">
        <f t="shared" si="4"/>
        <v>44197</v>
      </c>
      <c r="B27" s="19">
        <v>13</v>
      </c>
      <c r="C27" s="8">
        <f t="shared" si="5"/>
        <v>15054.925250759839</v>
      </c>
      <c r="D27" s="37">
        <f t="shared" si="0"/>
        <v>48.93</v>
      </c>
      <c r="E27" s="37">
        <f t="shared" si="1"/>
        <v>290.32420147108996</v>
      </c>
      <c r="F27" s="37">
        <f t="shared" si="3"/>
        <v>339.25</v>
      </c>
      <c r="G27" s="37">
        <f t="shared" si="2"/>
        <v>14764.601049288749</v>
      </c>
    </row>
    <row r="28" spans="1:13" x14ac:dyDescent="0.25">
      <c r="A28" s="36">
        <f t="shared" si="4"/>
        <v>44228</v>
      </c>
      <c r="B28" s="19">
        <v>14</v>
      </c>
      <c r="C28" s="8">
        <f t="shared" si="5"/>
        <v>14764.601049288749</v>
      </c>
      <c r="D28" s="37">
        <f t="shared" si="0"/>
        <v>47.98</v>
      </c>
      <c r="E28" s="37">
        <f t="shared" si="1"/>
        <v>291.26775512587108</v>
      </c>
      <c r="F28" s="37">
        <f t="shared" si="3"/>
        <v>339.25</v>
      </c>
      <c r="G28" s="37">
        <f t="shared" si="2"/>
        <v>14473.333294162878</v>
      </c>
    </row>
    <row r="29" spans="1:13" x14ac:dyDescent="0.25">
      <c r="A29" s="36">
        <f t="shared" si="4"/>
        <v>44256</v>
      </c>
      <c r="B29" s="19">
        <v>15</v>
      </c>
      <c r="C29" s="8">
        <f t="shared" si="5"/>
        <v>14473.333294162878</v>
      </c>
      <c r="D29" s="37">
        <f t="shared" si="0"/>
        <v>47.04</v>
      </c>
      <c r="E29" s="37">
        <f t="shared" si="1"/>
        <v>292.21437533003007</v>
      </c>
      <c r="F29" s="37">
        <f t="shared" si="3"/>
        <v>339.25</v>
      </c>
      <c r="G29" s="37">
        <f t="shared" si="2"/>
        <v>14181.118918832848</v>
      </c>
    </row>
    <row r="30" spans="1:13" x14ac:dyDescent="0.25">
      <c r="A30" s="36">
        <f t="shared" si="4"/>
        <v>44287</v>
      </c>
      <c r="B30" s="19">
        <v>16</v>
      </c>
      <c r="C30" s="8">
        <f t="shared" si="5"/>
        <v>14181.118918832848</v>
      </c>
      <c r="D30" s="37">
        <f t="shared" si="0"/>
        <v>46.09</v>
      </c>
      <c r="E30" s="37">
        <f t="shared" si="1"/>
        <v>293.16407204985273</v>
      </c>
      <c r="F30" s="37">
        <f t="shared" si="3"/>
        <v>339.25</v>
      </c>
      <c r="G30" s="37">
        <f t="shared" si="2"/>
        <v>13887.954846782995</v>
      </c>
    </row>
    <row r="31" spans="1:13" x14ac:dyDescent="0.25">
      <c r="A31" s="36">
        <f t="shared" si="4"/>
        <v>44317</v>
      </c>
      <c r="B31" s="19">
        <v>17</v>
      </c>
      <c r="C31" s="8">
        <f t="shared" si="5"/>
        <v>13887.954846782995</v>
      </c>
      <c r="D31" s="37">
        <f t="shared" si="0"/>
        <v>45.14</v>
      </c>
      <c r="E31" s="37">
        <f t="shared" si="1"/>
        <v>294.11685528401478</v>
      </c>
      <c r="F31" s="37">
        <f t="shared" si="3"/>
        <v>339.25</v>
      </c>
      <c r="G31" s="37">
        <f t="shared" si="2"/>
        <v>13593.83799149898</v>
      </c>
    </row>
    <row r="32" spans="1:13" x14ac:dyDescent="0.25">
      <c r="A32" s="36">
        <f t="shared" si="4"/>
        <v>44348</v>
      </c>
      <c r="B32" s="19">
        <v>18</v>
      </c>
      <c r="C32" s="8">
        <f t="shared" si="5"/>
        <v>13593.83799149898</v>
      </c>
      <c r="D32" s="37">
        <f t="shared" si="0"/>
        <v>44.18</v>
      </c>
      <c r="E32" s="37">
        <f t="shared" si="1"/>
        <v>295.07273506368773</v>
      </c>
      <c r="F32" s="37">
        <f t="shared" si="3"/>
        <v>339.25</v>
      </c>
      <c r="G32" s="37">
        <f t="shared" si="2"/>
        <v>13298.765256435292</v>
      </c>
    </row>
    <row r="33" spans="1:7" x14ac:dyDescent="0.25">
      <c r="A33" s="36">
        <f t="shared" si="4"/>
        <v>44378</v>
      </c>
      <c r="B33" s="19">
        <v>19</v>
      </c>
      <c r="C33" s="8">
        <f t="shared" si="5"/>
        <v>13298.765256435292</v>
      </c>
      <c r="D33" s="37">
        <f t="shared" si="0"/>
        <v>43.22</v>
      </c>
      <c r="E33" s="37">
        <f t="shared" si="1"/>
        <v>296.03172145264477</v>
      </c>
      <c r="F33" s="37">
        <f t="shared" si="3"/>
        <v>339.25</v>
      </c>
      <c r="G33" s="37">
        <f t="shared" si="2"/>
        <v>13002.733534982648</v>
      </c>
    </row>
    <row r="34" spans="1:7" x14ac:dyDescent="0.25">
      <c r="A34" s="36">
        <f t="shared" si="4"/>
        <v>44409</v>
      </c>
      <c r="B34" s="19">
        <v>20</v>
      </c>
      <c r="C34" s="8">
        <f t="shared" si="5"/>
        <v>13002.733534982648</v>
      </c>
      <c r="D34" s="37">
        <f t="shared" si="0"/>
        <v>42.26</v>
      </c>
      <c r="E34" s="37">
        <f t="shared" si="1"/>
        <v>296.99382454736588</v>
      </c>
      <c r="F34" s="37">
        <f t="shared" si="3"/>
        <v>339.25</v>
      </c>
      <c r="G34" s="37">
        <f t="shared" si="2"/>
        <v>12705.739710435282</v>
      </c>
    </row>
    <row r="35" spans="1:7" x14ac:dyDescent="0.25">
      <c r="A35" s="36">
        <f t="shared" si="4"/>
        <v>44440</v>
      </c>
      <c r="B35" s="19">
        <v>21</v>
      </c>
      <c r="C35" s="8">
        <f t="shared" si="5"/>
        <v>12705.739710435282</v>
      </c>
      <c r="D35" s="37">
        <f t="shared" si="0"/>
        <v>41.29</v>
      </c>
      <c r="E35" s="37">
        <f t="shared" si="1"/>
        <v>297.95905447714478</v>
      </c>
      <c r="F35" s="37">
        <f t="shared" si="3"/>
        <v>339.25</v>
      </c>
      <c r="G35" s="37">
        <f t="shared" si="2"/>
        <v>12407.780655958137</v>
      </c>
    </row>
    <row r="36" spans="1:7" x14ac:dyDescent="0.25">
      <c r="A36" s="36">
        <f t="shared" si="4"/>
        <v>44470</v>
      </c>
      <c r="B36" s="19">
        <v>22</v>
      </c>
      <c r="C36" s="8">
        <f t="shared" si="5"/>
        <v>12407.780655958137</v>
      </c>
      <c r="D36" s="37">
        <f t="shared" si="0"/>
        <v>40.33</v>
      </c>
      <c r="E36" s="37">
        <f t="shared" si="1"/>
        <v>298.92742140419551</v>
      </c>
      <c r="F36" s="37">
        <f t="shared" si="3"/>
        <v>339.25</v>
      </c>
      <c r="G36" s="37">
        <f t="shared" si="2"/>
        <v>12108.853234553941</v>
      </c>
    </row>
    <row r="37" spans="1:7" x14ac:dyDescent="0.25">
      <c r="A37" s="36">
        <f t="shared" si="4"/>
        <v>44501</v>
      </c>
      <c r="B37" s="19">
        <v>23</v>
      </c>
      <c r="C37" s="8">
        <f t="shared" si="5"/>
        <v>12108.853234553941</v>
      </c>
      <c r="D37" s="37">
        <f t="shared" si="0"/>
        <v>39.35</v>
      </c>
      <c r="E37" s="37">
        <f t="shared" si="1"/>
        <v>299.89893552375918</v>
      </c>
      <c r="F37" s="37">
        <f t="shared" si="3"/>
        <v>339.25</v>
      </c>
      <c r="G37" s="37">
        <f t="shared" si="2"/>
        <v>11808.954299030182</v>
      </c>
    </row>
    <row r="38" spans="1:7" x14ac:dyDescent="0.25">
      <c r="A38" s="36">
        <f t="shared" si="4"/>
        <v>44531</v>
      </c>
      <c r="B38" s="19">
        <v>24</v>
      </c>
      <c r="C38" s="8">
        <f t="shared" si="5"/>
        <v>11808.954299030182</v>
      </c>
      <c r="D38" s="37">
        <f t="shared" si="0"/>
        <v>38.380000000000003</v>
      </c>
      <c r="E38" s="37">
        <f t="shared" si="1"/>
        <v>300.8736070642114</v>
      </c>
      <c r="F38" s="37">
        <f t="shared" si="3"/>
        <v>339.25</v>
      </c>
      <c r="G38" s="37">
        <f t="shared" si="2"/>
        <v>11508.08069196597</v>
      </c>
    </row>
    <row r="39" spans="1:7" x14ac:dyDescent="0.25">
      <c r="A39" s="36">
        <f t="shared" si="4"/>
        <v>44562</v>
      </c>
      <c r="B39" s="19">
        <v>25</v>
      </c>
      <c r="C39" s="8">
        <f t="shared" si="5"/>
        <v>11508.08069196597</v>
      </c>
      <c r="D39" s="37">
        <f t="shared" si="0"/>
        <v>37.4</v>
      </c>
      <c r="E39" s="37">
        <f t="shared" si="1"/>
        <v>301.85144628717006</v>
      </c>
      <c r="F39" s="37">
        <f t="shared" si="3"/>
        <v>339.25</v>
      </c>
      <c r="G39" s="37">
        <f t="shared" si="2"/>
        <v>11206.2292456788</v>
      </c>
    </row>
    <row r="40" spans="1:7" x14ac:dyDescent="0.25">
      <c r="A40" s="36">
        <f t="shared" si="4"/>
        <v>44593</v>
      </c>
      <c r="B40" s="19">
        <v>26</v>
      </c>
      <c r="C40" s="8">
        <f t="shared" si="5"/>
        <v>11206.2292456788</v>
      </c>
      <c r="D40" s="37">
        <f t="shared" si="0"/>
        <v>36.42</v>
      </c>
      <c r="E40" s="37">
        <f t="shared" si="1"/>
        <v>302.83246348760338</v>
      </c>
      <c r="F40" s="37">
        <f t="shared" si="3"/>
        <v>339.25</v>
      </c>
      <c r="G40" s="37">
        <f t="shared" si="2"/>
        <v>10903.396782191197</v>
      </c>
    </row>
    <row r="41" spans="1:7" x14ac:dyDescent="0.25">
      <c r="A41" s="36">
        <f t="shared" si="4"/>
        <v>44621</v>
      </c>
      <c r="B41" s="19">
        <v>27</v>
      </c>
      <c r="C41" s="8">
        <f t="shared" si="5"/>
        <v>10903.396782191197</v>
      </c>
      <c r="D41" s="37">
        <f t="shared" si="0"/>
        <v>35.44</v>
      </c>
      <c r="E41" s="37">
        <f t="shared" si="1"/>
        <v>303.81666899393809</v>
      </c>
      <c r="F41" s="37">
        <f t="shared" si="3"/>
        <v>339.25</v>
      </c>
      <c r="G41" s="37">
        <f t="shared" si="2"/>
        <v>10599.580113197258</v>
      </c>
    </row>
    <row r="42" spans="1:7" x14ac:dyDescent="0.25">
      <c r="A42" s="36">
        <f t="shared" si="4"/>
        <v>44652</v>
      </c>
      <c r="B42" s="19">
        <v>28</v>
      </c>
      <c r="C42" s="8">
        <f t="shared" si="5"/>
        <v>10599.580113197258</v>
      </c>
      <c r="D42" s="37">
        <f t="shared" si="0"/>
        <v>34.450000000000003</v>
      </c>
      <c r="E42" s="37">
        <f t="shared" si="1"/>
        <v>304.80407316816837</v>
      </c>
      <c r="F42" s="37">
        <f t="shared" si="3"/>
        <v>339.25</v>
      </c>
      <c r="G42" s="37">
        <f t="shared" si="2"/>
        <v>10294.77604002909</v>
      </c>
    </row>
    <row r="43" spans="1:7" x14ac:dyDescent="0.25">
      <c r="A43" s="36">
        <f t="shared" si="4"/>
        <v>44682</v>
      </c>
      <c r="B43" s="19">
        <v>29</v>
      </c>
      <c r="C43" s="8">
        <f t="shared" si="5"/>
        <v>10294.77604002909</v>
      </c>
      <c r="D43" s="37">
        <f t="shared" si="0"/>
        <v>33.46</v>
      </c>
      <c r="E43" s="37">
        <f t="shared" si="1"/>
        <v>305.79468640596491</v>
      </c>
      <c r="F43" s="37">
        <f t="shared" si="3"/>
        <v>339.25</v>
      </c>
      <c r="G43" s="37">
        <f t="shared" si="2"/>
        <v>9988.981353623125</v>
      </c>
    </row>
    <row r="44" spans="1:7" x14ac:dyDescent="0.25">
      <c r="A44" s="36">
        <f t="shared" si="4"/>
        <v>44713</v>
      </c>
      <c r="B44" s="19">
        <v>30</v>
      </c>
      <c r="C44" s="8">
        <f t="shared" si="5"/>
        <v>9988.981353623125</v>
      </c>
      <c r="D44" s="37">
        <f t="shared" si="0"/>
        <v>32.46</v>
      </c>
      <c r="E44" s="37">
        <f t="shared" si="1"/>
        <v>306.78851913678432</v>
      </c>
      <c r="F44" s="37">
        <f t="shared" si="3"/>
        <v>339.25</v>
      </c>
      <c r="G44" s="37">
        <f t="shared" si="2"/>
        <v>9682.1928344863409</v>
      </c>
    </row>
    <row r="45" spans="1:7" x14ac:dyDescent="0.25">
      <c r="A45" s="36">
        <f t="shared" si="4"/>
        <v>44743</v>
      </c>
      <c r="B45" s="19">
        <v>31</v>
      </c>
      <c r="C45" s="8">
        <f t="shared" si="5"/>
        <v>9682.1928344863409</v>
      </c>
      <c r="D45" s="37">
        <f t="shared" si="0"/>
        <v>31.47</v>
      </c>
      <c r="E45" s="37">
        <f t="shared" si="1"/>
        <v>307.78558182397887</v>
      </c>
      <c r="F45" s="37">
        <f t="shared" si="3"/>
        <v>339.25</v>
      </c>
      <c r="G45" s="37">
        <f t="shared" si="2"/>
        <v>9374.4072526623622</v>
      </c>
    </row>
    <row r="46" spans="1:7" x14ac:dyDescent="0.25">
      <c r="A46" s="36">
        <f t="shared" si="4"/>
        <v>44774</v>
      </c>
      <c r="B46" s="19">
        <v>32</v>
      </c>
      <c r="C46" s="8">
        <f t="shared" si="5"/>
        <v>9374.4072526623622</v>
      </c>
      <c r="D46" s="37">
        <f t="shared" si="0"/>
        <v>30.47</v>
      </c>
      <c r="E46" s="37">
        <f t="shared" si="1"/>
        <v>308.78588496490681</v>
      </c>
      <c r="F46" s="37">
        <f t="shared" si="3"/>
        <v>339.25</v>
      </c>
      <c r="G46" s="37">
        <f t="shared" si="2"/>
        <v>9065.6213676974548</v>
      </c>
    </row>
    <row r="47" spans="1:7" x14ac:dyDescent="0.25">
      <c r="A47" s="36">
        <f t="shared" si="4"/>
        <v>44805</v>
      </c>
      <c r="B47" s="19">
        <v>33</v>
      </c>
      <c r="C47" s="8">
        <f t="shared" si="5"/>
        <v>9065.6213676974548</v>
      </c>
      <c r="D47" s="37">
        <f t="shared" si="0"/>
        <v>29.46</v>
      </c>
      <c r="E47" s="37">
        <f t="shared" si="1"/>
        <v>309.78943909104277</v>
      </c>
      <c r="F47" s="37">
        <f t="shared" si="3"/>
        <v>339.25</v>
      </c>
      <c r="G47" s="37">
        <f t="shared" si="2"/>
        <v>8755.8319286064125</v>
      </c>
    </row>
    <row r="48" spans="1:7" x14ac:dyDescent="0.25">
      <c r="A48" s="36">
        <f t="shared" si="4"/>
        <v>44835</v>
      </c>
      <c r="B48" s="19">
        <v>34</v>
      </c>
      <c r="C48" s="8">
        <f t="shared" si="5"/>
        <v>8755.8319286064125</v>
      </c>
      <c r="D48" s="37">
        <f t="shared" si="0"/>
        <v>28.46</v>
      </c>
      <c r="E48" s="37">
        <f t="shared" si="1"/>
        <v>310.7962547680886</v>
      </c>
      <c r="F48" s="37">
        <f t="shared" si="3"/>
        <v>339.25</v>
      </c>
      <c r="G48" s="37">
        <f t="shared" si="2"/>
        <v>8445.0356738383234</v>
      </c>
    </row>
    <row r="49" spans="1:7" x14ac:dyDescent="0.25">
      <c r="A49" s="36">
        <f t="shared" si="4"/>
        <v>44866</v>
      </c>
      <c r="B49" s="19">
        <v>35</v>
      </c>
      <c r="C49" s="8">
        <f t="shared" si="5"/>
        <v>8445.0356738383234</v>
      </c>
      <c r="D49" s="37">
        <f t="shared" si="0"/>
        <v>27.45</v>
      </c>
      <c r="E49" s="37">
        <f t="shared" si="1"/>
        <v>311.8063425960849</v>
      </c>
      <c r="F49" s="37">
        <f t="shared" si="3"/>
        <v>339.25</v>
      </c>
      <c r="G49" s="37">
        <f t="shared" si="2"/>
        <v>8133.2293312422389</v>
      </c>
    </row>
    <row r="50" spans="1:7" x14ac:dyDescent="0.25">
      <c r="A50" s="36">
        <f t="shared" si="4"/>
        <v>44896</v>
      </c>
      <c r="B50" s="19">
        <v>36</v>
      </c>
      <c r="C50" s="8">
        <f t="shared" si="5"/>
        <v>8133.2293312422389</v>
      </c>
      <c r="D50" s="37">
        <f t="shared" si="0"/>
        <v>26.43</v>
      </c>
      <c r="E50" s="37">
        <f t="shared" si="1"/>
        <v>312.81971320952221</v>
      </c>
      <c r="F50" s="37">
        <f t="shared" si="3"/>
        <v>339.25</v>
      </c>
      <c r="G50" s="37">
        <f t="shared" si="2"/>
        <v>7820.4096180327169</v>
      </c>
    </row>
    <row r="51" spans="1:7" x14ac:dyDescent="0.25">
      <c r="A51" s="36">
        <f t="shared" si="4"/>
        <v>44927</v>
      </c>
      <c r="B51" s="19">
        <v>37</v>
      </c>
      <c r="C51" s="8">
        <f t="shared" si="5"/>
        <v>7820.4096180327169</v>
      </c>
      <c r="D51" s="37">
        <f t="shared" si="0"/>
        <v>25.42</v>
      </c>
      <c r="E51" s="37">
        <f t="shared" si="1"/>
        <v>313.83637727745315</v>
      </c>
      <c r="F51" s="37">
        <f t="shared" si="3"/>
        <v>339.25</v>
      </c>
      <c r="G51" s="37">
        <f t="shared" si="2"/>
        <v>7506.5732407552641</v>
      </c>
    </row>
    <row r="52" spans="1:7" x14ac:dyDescent="0.25">
      <c r="A52" s="36">
        <f t="shared" si="4"/>
        <v>44958</v>
      </c>
      <c r="B52" s="19">
        <v>38</v>
      </c>
      <c r="C52" s="8">
        <f t="shared" si="5"/>
        <v>7506.5732407552641</v>
      </c>
      <c r="D52" s="37">
        <f t="shared" si="0"/>
        <v>24.4</v>
      </c>
      <c r="E52" s="37">
        <f t="shared" si="1"/>
        <v>314.85634550360487</v>
      </c>
      <c r="F52" s="37">
        <f t="shared" si="3"/>
        <v>339.25</v>
      </c>
      <c r="G52" s="37">
        <f t="shared" si="2"/>
        <v>7191.7168952516595</v>
      </c>
    </row>
    <row r="53" spans="1:7" x14ac:dyDescent="0.25">
      <c r="A53" s="36">
        <f t="shared" si="4"/>
        <v>44986</v>
      </c>
      <c r="B53" s="19">
        <v>39</v>
      </c>
      <c r="C53" s="8">
        <f t="shared" si="5"/>
        <v>7191.7168952516595</v>
      </c>
      <c r="D53" s="37">
        <f t="shared" si="0"/>
        <v>23.37</v>
      </c>
      <c r="E53" s="37">
        <f t="shared" si="1"/>
        <v>315.87962862649158</v>
      </c>
      <c r="F53" s="37">
        <f t="shared" si="3"/>
        <v>339.25</v>
      </c>
      <c r="G53" s="37">
        <f t="shared" si="2"/>
        <v>6875.837266625168</v>
      </c>
    </row>
    <row r="54" spans="1:7" x14ac:dyDescent="0.25">
      <c r="A54" s="36">
        <f t="shared" si="4"/>
        <v>45017</v>
      </c>
      <c r="B54" s="19">
        <v>40</v>
      </c>
      <c r="C54" s="8">
        <f t="shared" si="5"/>
        <v>6875.837266625168</v>
      </c>
      <c r="D54" s="37">
        <f t="shared" si="0"/>
        <v>22.35</v>
      </c>
      <c r="E54" s="37">
        <f t="shared" si="1"/>
        <v>316.90623741952771</v>
      </c>
      <c r="F54" s="37">
        <f t="shared" si="3"/>
        <v>339.25</v>
      </c>
      <c r="G54" s="37">
        <f t="shared" si="2"/>
        <v>6558.9310292056407</v>
      </c>
    </row>
    <row r="55" spans="1:7" x14ac:dyDescent="0.25">
      <c r="A55" s="36">
        <f t="shared" si="4"/>
        <v>45047</v>
      </c>
      <c r="B55" s="19">
        <v>41</v>
      </c>
      <c r="C55" s="8">
        <f t="shared" si="5"/>
        <v>6558.9310292056407</v>
      </c>
      <c r="D55" s="37">
        <f t="shared" si="0"/>
        <v>21.32</v>
      </c>
      <c r="E55" s="37">
        <f t="shared" si="1"/>
        <v>317.93618269114114</v>
      </c>
      <c r="F55" s="37">
        <f t="shared" si="3"/>
        <v>339.25</v>
      </c>
      <c r="G55" s="37">
        <f t="shared" si="2"/>
        <v>6240.9948465144998</v>
      </c>
    </row>
    <row r="56" spans="1:7" x14ac:dyDescent="0.25">
      <c r="A56" s="36">
        <f t="shared" si="4"/>
        <v>45078</v>
      </c>
      <c r="B56" s="19">
        <v>42</v>
      </c>
      <c r="C56" s="8">
        <f t="shared" si="5"/>
        <v>6240.9948465144998</v>
      </c>
      <c r="D56" s="37">
        <f t="shared" si="0"/>
        <v>20.28</v>
      </c>
      <c r="E56" s="37">
        <f t="shared" si="1"/>
        <v>318.96947528488738</v>
      </c>
      <c r="F56" s="37">
        <f t="shared" si="3"/>
        <v>339.25</v>
      </c>
      <c r="G56" s="37">
        <f t="shared" si="2"/>
        <v>5922.0253712296126</v>
      </c>
    </row>
    <row r="57" spans="1:7" x14ac:dyDescent="0.25">
      <c r="A57" s="36">
        <f t="shared" si="4"/>
        <v>45108</v>
      </c>
      <c r="B57" s="19">
        <v>43</v>
      </c>
      <c r="C57" s="8">
        <f t="shared" si="5"/>
        <v>5922.0253712296126</v>
      </c>
      <c r="D57" s="37">
        <f t="shared" si="0"/>
        <v>19.25</v>
      </c>
      <c r="E57" s="37">
        <f t="shared" si="1"/>
        <v>320.00612607956322</v>
      </c>
      <c r="F57" s="37">
        <f t="shared" si="3"/>
        <v>339.25</v>
      </c>
      <c r="G57" s="37">
        <f t="shared" si="2"/>
        <v>5602.0192451500498</v>
      </c>
    </row>
    <row r="58" spans="1:7" x14ac:dyDescent="0.25">
      <c r="A58" s="36">
        <f t="shared" si="4"/>
        <v>45139</v>
      </c>
      <c r="B58" s="19">
        <v>44</v>
      </c>
      <c r="C58" s="8">
        <f t="shared" si="5"/>
        <v>5602.0192451500498</v>
      </c>
      <c r="D58" s="37">
        <f t="shared" si="0"/>
        <v>18.21</v>
      </c>
      <c r="E58" s="37">
        <f t="shared" si="1"/>
        <v>321.04614598932181</v>
      </c>
      <c r="F58" s="37">
        <f t="shared" si="3"/>
        <v>339.25</v>
      </c>
      <c r="G58" s="37">
        <f t="shared" si="2"/>
        <v>5280.9730991607275</v>
      </c>
    </row>
    <row r="59" spans="1:7" x14ac:dyDescent="0.25">
      <c r="A59" s="36">
        <f t="shared" si="4"/>
        <v>45170</v>
      </c>
      <c r="B59" s="19">
        <v>45</v>
      </c>
      <c r="C59" s="8">
        <f t="shared" si="5"/>
        <v>5280.9730991607275</v>
      </c>
      <c r="D59" s="37">
        <f t="shared" si="0"/>
        <v>17.16</v>
      </c>
      <c r="E59" s="37">
        <f t="shared" si="1"/>
        <v>322.08954596378709</v>
      </c>
      <c r="F59" s="37">
        <f t="shared" si="3"/>
        <v>339.25</v>
      </c>
      <c r="G59" s="37">
        <f t="shared" si="2"/>
        <v>4958.8835531969407</v>
      </c>
    </row>
    <row r="60" spans="1:7" x14ac:dyDescent="0.25">
      <c r="A60" s="36">
        <f t="shared" si="4"/>
        <v>45200</v>
      </c>
      <c r="B60" s="19">
        <v>46</v>
      </c>
      <c r="C60" s="8">
        <f t="shared" si="5"/>
        <v>4958.8835531969407</v>
      </c>
      <c r="D60" s="37">
        <f t="shared" si="0"/>
        <v>16.12</v>
      </c>
      <c r="E60" s="37">
        <f t="shared" si="1"/>
        <v>323.13633698816938</v>
      </c>
      <c r="F60" s="37">
        <f t="shared" si="3"/>
        <v>339.25</v>
      </c>
      <c r="G60" s="37">
        <f t="shared" si="2"/>
        <v>4635.7472162087715</v>
      </c>
    </row>
    <row r="61" spans="1:7" x14ac:dyDescent="0.25">
      <c r="A61" s="36">
        <f t="shared" si="4"/>
        <v>45231</v>
      </c>
      <c r="B61" s="19">
        <v>47</v>
      </c>
      <c r="C61" s="8">
        <f t="shared" si="5"/>
        <v>4635.7472162087715</v>
      </c>
      <c r="D61" s="37">
        <f t="shared" si="0"/>
        <v>15.07</v>
      </c>
      <c r="E61" s="37">
        <f t="shared" si="1"/>
        <v>324.18653008338094</v>
      </c>
      <c r="F61" s="37">
        <f t="shared" si="3"/>
        <v>339.25</v>
      </c>
      <c r="G61" s="37">
        <f t="shared" si="2"/>
        <v>4311.5606861253909</v>
      </c>
    </row>
    <row r="62" spans="1:7" x14ac:dyDescent="0.25">
      <c r="A62" s="36">
        <f t="shared" si="4"/>
        <v>45261</v>
      </c>
      <c r="B62" s="19">
        <v>48</v>
      </c>
      <c r="C62" s="8">
        <f t="shared" si="5"/>
        <v>4311.5606861253909</v>
      </c>
      <c r="D62" s="37">
        <f t="shared" si="0"/>
        <v>14.01</v>
      </c>
      <c r="E62" s="37">
        <f t="shared" si="1"/>
        <v>325.24013630615195</v>
      </c>
      <c r="F62" s="37">
        <f t="shared" si="3"/>
        <v>339.25</v>
      </c>
      <c r="G62" s="37">
        <f t="shared" si="2"/>
        <v>3986.3205498192392</v>
      </c>
    </row>
    <row r="63" spans="1:7" x14ac:dyDescent="0.25">
      <c r="A63" s="36">
        <f t="shared" si="4"/>
        <v>45292</v>
      </c>
      <c r="B63" s="19">
        <v>49</v>
      </c>
      <c r="C63" s="8">
        <f t="shared" si="5"/>
        <v>3986.3205498192392</v>
      </c>
      <c r="D63" s="37">
        <f t="shared" si="0"/>
        <v>12.96</v>
      </c>
      <c r="E63" s="37">
        <f t="shared" si="1"/>
        <v>326.29716674914692</v>
      </c>
      <c r="F63" s="37">
        <f t="shared" si="3"/>
        <v>339.25</v>
      </c>
      <c r="G63" s="37">
        <f t="shared" si="2"/>
        <v>3660.0233830700922</v>
      </c>
    </row>
    <row r="64" spans="1:7" x14ac:dyDescent="0.25">
      <c r="A64" s="36">
        <f t="shared" si="4"/>
        <v>45323</v>
      </c>
      <c r="B64" s="19">
        <v>50</v>
      </c>
      <c r="C64" s="8">
        <f t="shared" si="5"/>
        <v>3660.0233830700922</v>
      </c>
      <c r="D64" s="37">
        <f t="shared" si="0"/>
        <v>11.9</v>
      </c>
      <c r="E64" s="37">
        <f t="shared" si="1"/>
        <v>327.35763254108167</v>
      </c>
      <c r="F64" s="37">
        <f t="shared" si="3"/>
        <v>339.25</v>
      </c>
      <c r="G64" s="37">
        <f t="shared" si="2"/>
        <v>3332.6657505290104</v>
      </c>
    </row>
    <row r="65" spans="1:7" x14ac:dyDescent="0.25">
      <c r="A65" s="36">
        <f t="shared" si="4"/>
        <v>45352</v>
      </c>
      <c r="B65" s="19">
        <v>51</v>
      </c>
      <c r="C65" s="8">
        <f t="shared" si="5"/>
        <v>3332.6657505290104</v>
      </c>
      <c r="D65" s="37">
        <f t="shared" si="0"/>
        <v>10.83</v>
      </c>
      <c r="E65" s="37">
        <f t="shared" si="1"/>
        <v>328.42154484684022</v>
      </c>
      <c r="F65" s="37">
        <f t="shared" si="3"/>
        <v>339.25</v>
      </c>
      <c r="G65" s="37">
        <f t="shared" si="2"/>
        <v>3004.2442056821701</v>
      </c>
    </row>
    <row r="66" spans="1:7" x14ac:dyDescent="0.25">
      <c r="A66" s="36">
        <f t="shared" si="4"/>
        <v>45383</v>
      </c>
      <c r="B66" s="19">
        <v>52</v>
      </c>
      <c r="C66" s="8">
        <f t="shared" si="5"/>
        <v>3004.2442056821701</v>
      </c>
      <c r="D66" s="37">
        <f t="shared" si="0"/>
        <v>9.76</v>
      </c>
      <c r="E66" s="37">
        <f t="shared" si="1"/>
        <v>329.48891486759243</v>
      </c>
      <c r="F66" s="37">
        <f t="shared" si="3"/>
        <v>339.25</v>
      </c>
      <c r="G66" s="37">
        <f t="shared" si="2"/>
        <v>2674.7552908145776</v>
      </c>
    </row>
    <row r="67" spans="1:7" x14ac:dyDescent="0.25">
      <c r="A67" s="36">
        <f t="shared" si="4"/>
        <v>45413</v>
      </c>
      <c r="B67" s="19">
        <v>53</v>
      </c>
      <c r="C67" s="8">
        <f t="shared" si="5"/>
        <v>2674.7552908145776</v>
      </c>
      <c r="D67" s="37">
        <f t="shared" si="0"/>
        <v>8.69</v>
      </c>
      <c r="E67" s="37">
        <f t="shared" si="1"/>
        <v>330.55975384091209</v>
      </c>
      <c r="F67" s="37">
        <f t="shared" si="3"/>
        <v>339.25</v>
      </c>
      <c r="G67" s="37">
        <f t="shared" si="2"/>
        <v>2344.1955369736656</v>
      </c>
    </row>
    <row r="68" spans="1:7" x14ac:dyDescent="0.25">
      <c r="A68" s="36">
        <f t="shared" si="4"/>
        <v>45444</v>
      </c>
      <c r="B68" s="19">
        <v>54</v>
      </c>
      <c r="C68" s="8">
        <f t="shared" si="5"/>
        <v>2344.1955369736656</v>
      </c>
      <c r="D68" s="37">
        <f t="shared" si="0"/>
        <v>7.62</v>
      </c>
      <c r="E68" s="37">
        <f t="shared" si="1"/>
        <v>331.63407304089503</v>
      </c>
      <c r="F68" s="37">
        <f t="shared" si="3"/>
        <v>339.25</v>
      </c>
      <c r="G68" s="37">
        <f t="shared" si="2"/>
        <v>2012.5614639327705</v>
      </c>
    </row>
    <row r="69" spans="1:7" x14ac:dyDescent="0.25">
      <c r="A69" s="36">
        <f t="shared" si="4"/>
        <v>45474</v>
      </c>
      <c r="B69" s="19">
        <v>55</v>
      </c>
      <c r="C69" s="8">
        <f t="shared" si="5"/>
        <v>2012.5614639327705</v>
      </c>
      <c r="D69" s="37">
        <f t="shared" si="0"/>
        <v>6.54</v>
      </c>
      <c r="E69" s="37">
        <f t="shared" si="1"/>
        <v>332.71188377827798</v>
      </c>
      <c r="F69" s="37">
        <f t="shared" si="3"/>
        <v>339.25</v>
      </c>
      <c r="G69" s="37">
        <f t="shared" si="2"/>
        <v>1679.8495801544925</v>
      </c>
    </row>
    <row r="70" spans="1:7" x14ac:dyDescent="0.25">
      <c r="A70" s="36">
        <f t="shared" si="4"/>
        <v>45505</v>
      </c>
      <c r="B70" s="19">
        <v>56</v>
      </c>
      <c r="C70" s="8">
        <f t="shared" si="5"/>
        <v>1679.8495801544925</v>
      </c>
      <c r="D70" s="37">
        <f t="shared" si="0"/>
        <v>5.46</v>
      </c>
      <c r="E70" s="37">
        <f t="shared" si="1"/>
        <v>333.7931974005574</v>
      </c>
      <c r="F70" s="37">
        <f t="shared" si="3"/>
        <v>339.25</v>
      </c>
      <c r="G70" s="37">
        <f t="shared" si="2"/>
        <v>1346.0563827539352</v>
      </c>
    </row>
    <row r="71" spans="1:7" x14ac:dyDescent="0.25">
      <c r="A71" s="36">
        <f t="shared" si="4"/>
        <v>45536</v>
      </c>
      <c r="B71" s="19">
        <v>57</v>
      </c>
      <c r="C71" s="8">
        <f t="shared" si="5"/>
        <v>1346.0563827539352</v>
      </c>
      <c r="D71" s="37">
        <f t="shared" si="0"/>
        <v>4.37</v>
      </c>
      <c r="E71" s="37">
        <f t="shared" si="1"/>
        <v>334.87802529210916</v>
      </c>
      <c r="F71" s="37">
        <f t="shared" si="3"/>
        <v>339.25</v>
      </c>
      <c r="G71" s="37">
        <f t="shared" si="2"/>
        <v>1011.178357461826</v>
      </c>
    </row>
    <row r="72" spans="1:7" x14ac:dyDescent="0.25">
      <c r="A72" s="36">
        <f t="shared" si="4"/>
        <v>45566</v>
      </c>
      <c r="B72" s="19">
        <v>58</v>
      </c>
      <c r="C72" s="8">
        <f t="shared" si="5"/>
        <v>1011.178357461826</v>
      </c>
      <c r="D72" s="37">
        <f t="shared" si="0"/>
        <v>3.29</v>
      </c>
      <c r="E72" s="37">
        <f t="shared" si="1"/>
        <v>335.96637887430859</v>
      </c>
      <c r="F72" s="37">
        <f t="shared" si="3"/>
        <v>339.25</v>
      </c>
      <c r="G72" s="37">
        <f t="shared" si="2"/>
        <v>675.21197858751736</v>
      </c>
    </row>
    <row r="73" spans="1:7" x14ac:dyDescent="0.25">
      <c r="A73" s="36">
        <f t="shared" si="4"/>
        <v>45597</v>
      </c>
      <c r="B73" s="19">
        <v>59</v>
      </c>
      <c r="C73" s="8">
        <f t="shared" si="5"/>
        <v>675.21197858751736</v>
      </c>
      <c r="D73" s="37">
        <f t="shared" si="0"/>
        <v>2.19</v>
      </c>
      <c r="E73" s="37">
        <f t="shared" si="1"/>
        <v>337.05826960565003</v>
      </c>
      <c r="F73" s="37">
        <f t="shared" si="3"/>
        <v>339.25</v>
      </c>
      <c r="G73" s="37">
        <f t="shared" si="2"/>
        <v>338.15370898186734</v>
      </c>
    </row>
    <row r="74" spans="1:7" x14ac:dyDescent="0.25">
      <c r="A74" s="36">
        <f t="shared" si="4"/>
        <v>45627</v>
      </c>
      <c r="B74" s="19">
        <v>60</v>
      </c>
      <c r="C74" s="8">
        <f>G73</f>
        <v>338.15370898186734</v>
      </c>
      <c r="D74" s="37">
        <f>ROUND(C74*$E$11/12,2)</f>
        <v>1.1000000000000001</v>
      </c>
      <c r="E74" s="37">
        <f t="shared" si="1"/>
        <v>338.15370898186842</v>
      </c>
      <c r="F74" s="37">
        <f t="shared" si="3"/>
        <v>339.25</v>
      </c>
      <c r="G74" s="37">
        <f>C74-E74</f>
        <v>-1.0800249583553523E-12</v>
      </c>
    </row>
    <row r="75" spans="1:7" x14ac:dyDescent="0.25">
      <c r="A75" s="36">
        <f t="shared" si="4"/>
        <v>45658</v>
      </c>
      <c r="B75" s="19">
        <v>61</v>
      </c>
      <c r="C75" s="8">
        <f t="shared" ref="C75:C134" si="6">G74</f>
        <v>-1.0800249583553523E-12</v>
      </c>
      <c r="D75" s="37">
        <f t="shared" ref="D75:D134" si="7">ROUND(C75*$E$11/12,2)</f>
        <v>0</v>
      </c>
      <c r="E75" s="37" t="e">
        <f t="shared" si="1"/>
        <v>#NUM!</v>
      </c>
      <c r="F75" s="37">
        <f t="shared" si="3"/>
        <v>339.25</v>
      </c>
      <c r="G75" s="37" t="e">
        <f t="shared" ref="G75:G134" si="8">C75-E75</f>
        <v>#NUM!</v>
      </c>
    </row>
    <row r="76" spans="1:7" x14ac:dyDescent="0.25">
      <c r="A76" s="36">
        <f t="shared" si="4"/>
        <v>45689</v>
      </c>
      <c r="B76" s="19">
        <v>62</v>
      </c>
      <c r="C76" s="8" t="e">
        <f t="shared" si="6"/>
        <v>#NUM!</v>
      </c>
      <c r="D76" s="37" t="e">
        <f t="shared" si="7"/>
        <v>#NUM!</v>
      </c>
      <c r="E76" s="37" t="e">
        <f t="shared" si="1"/>
        <v>#NUM!</v>
      </c>
      <c r="F76" s="37">
        <f t="shared" si="3"/>
        <v>339.25</v>
      </c>
      <c r="G76" s="37" t="e">
        <f t="shared" si="8"/>
        <v>#NUM!</v>
      </c>
    </row>
    <row r="77" spans="1:7" x14ac:dyDescent="0.25">
      <c r="A77" s="36">
        <f t="shared" si="4"/>
        <v>45717</v>
      </c>
      <c r="B77" s="19">
        <v>63</v>
      </c>
      <c r="C77" s="8" t="e">
        <f t="shared" si="6"/>
        <v>#NUM!</v>
      </c>
      <c r="D77" s="37" t="e">
        <f t="shared" si="7"/>
        <v>#NUM!</v>
      </c>
      <c r="E77" s="37" t="e">
        <f t="shared" si="1"/>
        <v>#NUM!</v>
      </c>
      <c r="F77" s="37">
        <f t="shared" si="3"/>
        <v>339.25</v>
      </c>
      <c r="G77" s="37" t="e">
        <f t="shared" si="8"/>
        <v>#NUM!</v>
      </c>
    </row>
    <row r="78" spans="1:7" x14ac:dyDescent="0.25">
      <c r="A78" s="36">
        <f t="shared" si="4"/>
        <v>45748</v>
      </c>
      <c r="B78" s="19">
        <v>64</v>
      </c>
      <c r="C78" s="8" t="e">
        <f t="shared" si="6"/>
        <v>#NUM!</v>
      </c>
      <c r="D78" s="37" t="e">
        <f t="shared" si="7"/>
        <v>#NUM!</v>
      </c>
      <c r="E78" s="37" t="e">
        <f t="shared" si="1"/>
        <v>#NUM!</v>
      </c>
      <c r="F78" s="37">
        <f t="shared" si="3"/>
        <v>339.25</v>
      </c>
      <c r="G78" s="37" t="e">
        <f t="shared" si="8"/>
        <v>#NUM!</v>
      </c>
    </row>
    <row r="79" spans="1:7" x14ac:dyDescent="0.25">
      <c r="A79" s="36">
        <f t="shared" si="4"/>
        <v>45778</v>
      </c>
      <c r="B79" s="19">
        <v>65</v>
      </c>
      <c r="C79" s="8" t="e">
        <f t="shared" si="6"/>
        <v>#NUM!</v>
      </c>
      <c r="D79" s="37" t="e">
        <f t="shared" si="7"/>
        <v>#NUM!</v>
      </c>
      <c r="E79" s="37" t="e">
        <f t="shared" si="1"/>
        <v>#NUM!</v>
      </c>
      <c r="F79" s="37">
        <f t="shared" si="3"/>
        <v>339.25</v>
      </c>
      <c r="G79" s="37" t="e">
        <f t="shared" si="8"/>
        <v>#NUM!</v>
      </c>
    </row>
    <row r="80" spans="1:7" x14ac:dyDescent="0.25">
      <c r="A80" s="36">
        <f t="shared" si="4"/>
        <v>45809</v>
      </c>
      <c r="B80" s="19">
        <v>66</v>
      </c>
      <c r="C80" s="8" t="e">
        <f t="shared" si="6"/>
        <v>#NUM!</v>
      </c>
      <c r="D80" s="37" t="e">
        <f t="shared" si="7"/>
        <v>#NUM!</v>
      </c>
      <c r="E80" s="37" t="e">
        <f t="shared" ref="E80:E134" si="9">PPMT($E$11/12,B80,$E$7,-$E$8,$E$9,0)</f>
        <v>#NUM!</v>
      </c>
      <c r="F80" s="37">
        <f t="shared" si="3"/>
        <v>339.25</v>
      </c>
      <c r="G80" s="37" t="e">
        <f t="shared" si="8"/>
        <v>#NUM!</v>
      </c>
    </row>
    <row r="81" spans="1:7" x14ac:dyDescent="0.25">
      <c r="A81" s="36">
        <f t="shared" si="4"/>
        <v>45839</v>
      </c>
      <c r="B81" s="19">
        <v>67</v>
      </c>
      <c r="C81" s="8" t="e">
        <f t="shared" si="6"/>
        <v>#NUM!</v>
      </c>
      <c r="D81" s="37" t="e">
        <f t="shared" si="7"/>
        <v>#NUM!</v>
      </c>
      <c r="E81" s="37" t="e">
        <f t="shared" si="9"/>
        <v>#NUM!</v>
      </c>
      <c r="F81" s="37">
        <f t="shared" ref="F81:F134" si="10">F80</f>
        <v>339.25</v>
      </c>
      <c r="G81" s="37" t="e">
        <f t="shared" si="8"/>
        <v>#NUM!</v>
      </c>
    </row>
    <row r="82" spans="1:7" x14ac:dyDescent="0.25">
      <c r="A82" s="36">
        <f t="shared" ref="A82:A134" si="11">EDATE(A81,1)</f>
        <v>45870</v>
      </c>
      <c r="B82" s="19">
        <v>68</v>
      </c>
      <c r="C82" s="8" t="e">
        <f t="shared" si="6"/>
        <v>#NUM!</v>
      </c>
      <c r="D82" s="37" t="e">
        <f t="shared" si="7"/>
        <v>#NUM!</v>
      </c>
      <c r="E82" s="37" t="e">
        <f t="shared" si="9"/>
        <v>#NUM!</v>
      </c>
      <c r="F82" s="37">
        <f t="shared" si="10"/>
        <v>339.25</v>
      </c>
      <c r="G82" s="37" t="e">
        <f t="shared" si="8"/>
        <v>#NUM!</v>
      </c>
    </row>
    <row r="83" spans="1:7" x14ac:dyDescent="0.25">
      <c r="A83" s="36">
        <f t="shared" si="11"/>
        <v>45901</v>
      </c>
      <c r="B83" s="19">
        <v>69</v>
      </c>
      <c r="C83" s="8" t="e">
        <f t="shared" si="6"/>
        <v>#NUM!</v>
      </c>
      <c r="D83" s="37" t="e">
        <f t="shared" si="7"/>
        <v>#NUM!</v>
      </c>
      <c r="E83" s="37" t="e">
        <f t="shared" si="9"/>
        <v>#NUM!</v>
      </c>
      <c r="F83" s="37">
        <f t="shared" si="10"/>
        <v>339.25</v>
      </c>
      <c r="G83" s="37" t="e">
        <f t="shared" si="8"/>
        <v>#NUM!</v>
      </c>
    </row>
    <row r="84" spans="1:7" x14ac:dyDescent="0.25">
      <c r="A84" s="36">
        <f t="shared" si="11"/>
        <v>45931</v>
      </c>
      <c r="B84" s="19">
        <v>70</v>
      </c>
      <c r="C84" s="8" t="e">
        <f t="shared" si="6"/>
        <v>#NUM!</v>
      </c>
      <c r="D84" s="37" t="e">
        <f t="shared" si="7"/>
        <v>#NUM!</v>
      </c>
      <c r="E84" s="37" t="e">
        <f t="shared" si="9"/>
        <v>#NUM!</v>
      </c>
      <c r="F84" s="37">
        <f t="shared" si="10"/>
        <v>339.25</v>
      </c>
      <c r="G84" s="37" t="e">
        <f t="shared" si="8"/>
        <v>#NUM!</v>
      </c>
    </row>
    <row r="85" spans="1:7" x14ac:dyDescent="0.25">
      <c r="A85" s="36">
        <f t="shared" si="11"/>
        <v>45962</v>
      </c>
      <c r="B85" s="19">
        <v>71</v>
      </c>
      <c r="C85" s="8" t="e">
        <f t="shared" si="6"/>
        <v>#NUM!</v>
      </c>
      <c r="D85" s="37" t="e">
        <f t="shared" si="7"/>
        <v>#NUM!</v>
      </c>
      <c r="E85" s="37" t="e">
        <f t="shared" si="9"/>
        <v>#NUM!</v>
      </c>
      <c r="F85" s="37">
        <f t="shared" si="10"/>
        <v>339.25</v>
      </c>
      <c r="G85" s="37" t="e">
        <f t="shared" si="8"/>
        <v>#NUM!</v>
      </c>
    </row>
    <row r="86" spans="1:7" x14ac:dyDescent="0.25">
      <c r="A86" s="36">
        <f t="shared" si="11"/>
        <v>45992</v>
      </c>
      <c r="B86" s="19">
        <v>72</v>
      </c>
      <c r="C86" s="8" t="e">
        <f t="shared" si="6"/>
        <v>#NUM!</v>
      </c>
      <c r="D86" s="37" t="e">
        <f t="shared" si="7"/>
        <v>#NUM!</v>
      </c>
      <c r="E86" s="37" t="e">
        <f t="shared" si="9"/>
        <v>#NUM!</v>
      </c>
      <c r="F86" s="37">
        <f t="shared" si="10"/>
        <v>339.25</v>
      </c>
      <c r="G86" s="37" t="e">
        <f t="shared" si="8"/>
        <v>#NUM!</v>
      </c>
    </row>
    <row r="87" spans="1:7" x14ac:dyDescent="0.25">
      <c r="A87" s="36">
        <f t="shared" si="11"/>
        <v>46023</v>
      </c>
      <c r="B87" s="19">
        <v>73</v>
      </c>
      <c r="C87" s="8" t="e">
        <f t="shared" si="6"/>
        <v>#NUM!</v>
      </c>
      <c r="D87" s="37" t="e">
        <f t="shared" si="7"/>
        <v>#NUM!</v>
      </c>
      <c r="E87" s="37" t="e">
        <f t="shared" si="9"/>
        <v>#NUM!</v>
      </c>
      <c r="F87" s="37">
        <f t="shared" si="10"/>
        <v>339.25</v>
      </c>
      <c r="G87" s="37" t="e">
        <f t="shared" si="8"/>
        <v>#NUM!</v>
      </c>
    </row>
    <row r="88" spans="1:7" x14ac:dyDescent="0.25">
      <c r="A88" s="36">
        <f t="shared" si="11"/>
        <v>46054</v>
      </c>
      <c r="B88" s="19">
        <v>74</v>
      </c>
      <c r="C88" s="8" t="e">
        <f t="shared" si="6"/>
        <v>#NUM!</v>
      </c>
      <c r="D88" s="37" t="e">
        <f t="shared" si="7"/>
        <v>#NUM!</v>
      </c>
      <c r="E88" s="37" t="e">
        <f t="shared" si="9"/>
        <v>#NUM!</v>
      </c>
      <c r="F88" s="37">
        <f t="shared" si="10"/>
        <v>339.25</v>
      </c>
      <c r="G88" s="37" t="e">
        <f t="shared" si="8"/>
        <v>#NUM!</v>
      </c>
    </row>
    <row r="89" spans="1:7" x14ac:dyDescent="0.25">
      <c r="A89" s="36">
        <f t="shared" si="11"/>
        <v>46082</v>
      </c>
      <c r="B89" s="19">
        <v>75</v>
      </c>
      <c r="C89" s="8" t="e">
        <f t="shared" si="6"/>
        <v>#NUM!</v>
      </c>
      <c r="D89" s="37" t="e">
        <f t="shared" si="7"/>
        <v>#NUM!</v>
      </c>
      <c r="E89" s="37" t="e">
        <f t="shared" si="9"/>
        <v>#NUM!</v>
      </c>
      <c r="F89" s="37">
        <f t="shared" si="10"/>
        <v>339.25</v>
      </c>
      <c r="G89" s="37" t="e">
        <f t="shared" si="8"/>
        <v>#NUM!</v>
      </c>
    </row>
    <row r="90" spans="1:7" x14ac:dyDescent="0.25">
      <c r="A90" s="36">
        <f t="shared" si="11"/>
        <v>46113</v>
      </c>
      <c r="B90" s="19">
        <v>76</v>
      </c>
      <c r="C90" s="8" t="e">
        <f t="shared" si="6"/>
        <v>#NUM!</v>
      </c>
      <c r="D90" s="37" t="e">
        <f t="shared" si="7"/>
        <v>#NUM!</v>
      </c>
      <c r="E90" s="37" t="e">
        <f t="shared" si="9"/>
        <v>#NUM!</v>
      </c>
      <c r="F90" s="37">
        <f t="shared" si="10"/>
        <v>339.25</v>
      </c>
      <c r="G90" s="37" t="e">
        <f t="shared" si="8"/>
        <v>#NUM!</v>
      </c>
    </row>
    <row r="91" spans="1:7" x14ac:dyDescent="0.25">
      <c r="A91" s="36">
        <f t="shared" si="11"/>
        <v>46143</v>
      </c>
      <c r="B91" s="19">
        <v>77</v>
      </c>
      <c r="C91" s="8" t="e">
        <f t="shared" si="6"/>
        <v>#NUM!</v>
      </c>
      <c r="D91" s="37" t="e">
        <f t="shared" si="7"/>
        <v>#NUM!</v>
      </c>
      <c r="E91" s="37" t="e">
        <f t="shared" si="9"/>
        <v>#NUM!</v>
      </c>
      <c r="F91" s="37">
        <f t="shared" si="10"/>
        <v>339.25</v>
      </c>
      <c r="G91" s="37" t="e">
        <f t="shared" si="8"/>
        <v>#NUM!</v>
      </c>
    </row>
    <row r="92" spans="1:7" x14ac:dyDescent="0.25">
      <c r="A92" s="36">
        <f t="shared" si="11"/>
        <v>46174</v>
      </c>
      <c r="B92" s="19">
        <v>78</v>
      </c>
      <c r="C92" s="8" t="e">
        <f t="shared" si="6"/>
        <v>#NUM!</v>
      </c>
      <c r="D92" s="37" t="e">
        <f t="shared" si="7"/>
        <v>#NUM!</v>
      </c>
      <c r="E92" s="37" t="e">
        <f t="shared" si="9"/>
        <v>#NUM!</v>
      </c>
      <c r="F92" s="37">
        <f t="shared" si="10"/>
        <v>339.25</v>
      </c>
      <c r="G92" s="37" t="e">
        <f t="shared" si="8"/>
        <v>#NUM!</v>
      </c>
    </row>
    <row r="93" spans="1:7" x14ac:dyDescent="0.25">
      <c r="A93" s="36">
        <f t="shared" si="11"/>
        <v>46204</v>
      </c>
      <c r="B93" s="19">
        <v>79</v>
      </c>
      <c r="C93" s="8" t="e">
        <f t="shared" si="6"/>
        <v>#NUM!</v>
      </c>
      <c r="D93" s="37" t="e">
        <f t="shared" si="7"/>
        <v>#NUM!</v>
      </c>
      <c r="E93" s="37" t="e">
        <f t="shared" si="9"/>
        <v>#NUM!</v>
      </c>
      <c r="F93" s="37">
        <f t="shared" si="10"/>
        <v>339.25</v>
      </c>
      <c r="G93" s="37" t="e">
        <f t="shared" si="8"/>
        <v>#NUM!</v>
      </c>
    </row>
    <row r="94" spans="1:7" x14ac:dyDescent="0.25">
      <c r="A94" s="36">
        <f t="shared" si="11"/>
        <v>46235</v>
      </c>
      <c r="B94" s="19">
        <v>80</v>
      </c>
      <c r="C94" s="8" t="e">
        <f t="shared" si="6"/>
        <v>#NUM!</v>
      </c>
      <c r="D94" s="37" t="e">
        <f t="shared" si="7"/>
        <v>#NUM!</v>
      </c>
      <c r="E94" s="37" t="e">
        <f t="shared" si="9"/>
        <v>#NUM!</v>
      </c>
      <c r="F94" s="37">
        <f t="shared" si="10"/>
        <v>339.25</v>
      </c>
      <c r="G94" s="37" t="e">
        <f t="shared" si="8"/>
        <v>#NUM!</v>
      </c>
    </row>
    <row r="95" spans="1:7" x14ac:dyDescent="0.25">
      <c r="A95" s="36">
        <f t="shared" si="11"/>
        <v>46266</v>
      </c>
      <c r="B95" s="19">
        <v>81</v>
      </c>
      <c r="C95" s="8" t="e">
        <f t="shared" si="6"/>
        <v>#NUM!</v>
      </c>
      <c r="D95" s="37" t="e">
        <f t="shared" si="7"/>
        <v>#NUM!</v>
      </c>
      <c r="E95" s="37" t="e">
        <f t="shared" si="9"/>
        <v>#NUM!</v>
      </c>
      <c r="F95" s="37">
        <f t="shared" si="10"/>
        <v>339.25</v>
      </c>
      <c r="G95" s="37" t="e">
        <f t="shared" si="8"/>
        <v>#NUM!</v>
      </c>
    </row>
    <row r="96" spans="1:7" x14ac:dyDescent="0.25">
      <c r="A96" s="36">
        <f t="shared" si="11"/>
        <v>46296</v>
      </c>
      <c r="B96" s="19">
        <v>82</v>
      </c>
      <c r="C96" s="8" t="e">
        <f t="shared" si="6"/>
        <v>#NUM!</v>
      </c>
      <c r="D96" s="37" t="e">
        <f t="shared" si="7"/>
        <v>#NUM!</v>
      </c>
      <c r="E96" s="37" t="e">
        <f t="shared" si="9"/>
        <v>#NUM!</v>
      </c>
      <c r="F96" s="37">
        <f t="shared" si="10"/>
        <v>339.25</v>
      </c>
      <c r="G96" s="37" t="e">
        <f t="shared" si="8"/>
        <v>#NUM!</v>
      </c>
    </row>
    <row r="97" spans="1:7" x14ac:dyDescent="0.25">
      <c r="A97" s="36">
        <f t="shared" si="11"/>
        <v>46327</v>
      </c>
      <c r="B97" s="19">
        <v>83</v>
      </c>
      <c r="C97" s="8" t="e">
        <f t="shared" si="6"/>
        <v>#NUM!</v>
      </c>
      <c r="D97" s="37" t="e">
        <f t="shared" si="7"/>
        <v>#NUM!</v>
      </c>
      <c r="E97" s="37" t="e">
        <f t="shared" si="9"/>
        <v>#NUM!</v>
      </c>
      <c r="F97" s="37">
        <f t="shared" si="10"/>
        <v>339.25</v>
      </c>
      <c r="G97" s="37" t="e">
        <f t="shared" si="8"/>
        <v>#NUM!</v>
      </c>
    </row>
    <row r="98" spans="1:7" x14ac:dyDescent="0.25">
      <c r="A98" s="36">
        <f t="shared" si="11"/>
        <v>46357</v>
      </c>
      <c r="B98" s="19">
        <v>84</v>
      </c>
      <c r="C98" s="8" t="e">
        <f t="shared" si="6"/>
        <v>#NUM!</v>
      </c>
      <c r="D98" s="37" t="e">
        <f t="shared" si="7"/>
        <v>#NUM!</v>
      </c>
      <c r="E98" s="37" t="e">
        <f t="shared" si="9"/>
        <v>#NUM!</v>
      </c>
      <c r="F98" s="37">
        <f t="shared" si="10"/>
        <v>339.25</v>
      </c>
      <c r="G98" s="37" t="e">
        <f t="shared" si="8"/>
        <v>#NUM!</v>
      </c>
    </row>
    <row r="99" spans="1:7" x14ac:dyDescent="0.25">
      <c r="A99" s="36">
        <f t="shared" si="11"/>
        <v>46388</v>
      </c>
      <c r="B99" s="19">
        <v>85</v>
      </c>
      <c r="C99" s="8" t="e">
        <f t="shared" si="6"/>
        <v>#NUM!</v>
      </c>
      <c r="D99" s="37" t="e">
        <f t="shared" si="7"/>
        <v>#NUM!</v>
      </c>
      <c r="E99" s="37" t="e">
        <f t="shared" si="9"/>
        <v>#NUM!</v>
      </c>
      <c r="F99" s="37">
        <f t="shared" si="10"/>
        <v>339.25</v>
      </c>
      <c r="G99" s="37" t="e">
        <f t="shared" si="8"/>
        <v>#NUM!</v>
      </c>
    </row>
    <row r="100" spans="1:7" x14ac:dyDescent="0.25">
      <c r="A100" s="36">
        <f t="shared" si="11"/>
        <v>46419</v>
      </c>
      <c r="B100" s="19">
        <v>86</v>
      </c>
      <c r="C100" s="8" t="e">
        <f t="shared" si="6"/>
        <v>#NUM!</v>
      </c>
      <c r="D100" s="37" t="e">
        <f t="shared" si="7"/>
        <v>#NUM!</v>
      </c>
      <c r="E100" s="37" t="e">
        <f t="shared" si="9"/>
        <v>#NUM!</v>
      </c>
      <c r="F100" s="37">
        <f t="shared" si="10"/>
        <v>339.25</v>
      </c>
      <c r="G100" s="37" t="e">
        <f t="shared" si="8"/>
        <v>#NUM!</v>
      </c>
    </row>
    <row r="101" spans="1:7" x14ac:dyDescent="0.25">
      <c r="A101" s="36">
        <f t="shared" si="11"/>
        <v>46447</v>
      </c>
      <c r="B101" s="19">
        <v>87</v>
      </c>
      <c r="C101" s="8" t="e">
        <f t="shared" si="6"/>
        <v>#NUM!</v>
      </c>
      <c r="D101" s="37" t="e">
        <f t="shared" si="7"/>
        <v>#NUM!</v>
      </c>
      <c r="E101" s="37" t="e">
        <f t="shared" si="9"/>
        <v>#NUM!</v>
      </c>
      <c r="F101" s="37">
        <f t="shared" si="10"/>
        <v>339.25</v>
      </c>
      <c r="G101" s="37" t="e">
        <f t="shared" si="8"/>
        <v>#NUM!</v>
      </c>
    </row>
    <row r="102" spans="1:7" x14ac:dyDescent="0.25">
      <c r="A102" s="36">
        <f t="shared" si="11"/>
        <v>46478</v>
      </c>
      <c r="B102" s="19">
        <v>88</v>
      </c>
      <c r="C102" s="8" t="e">
        <f t="shared" si="6"/>
        <v>#NUM!</v>
      </c>
      <c r="D102" s="37" t="e">
        <f t="shared" si="7"/>
        <v>#NUM!</v>
      </c>
      <c r="E102" s="37" t="e">
        <f t="shared" si="9"/>
        <v>#NUM!</v>
      </c>
      <c r="F102" s="37">
        <f t="shared" si="10"/>
        <v>339.25</v>
      </c>
      <c r="G102" s="37" t="e">
        <f t="shared" si="8"/>
        <v>#NUM!</v>
      </c>
    </row>
    <row r="103" spans="1:7" x14ac:dyDescent="0.25">
      <c r="A103" s="36">
        <f t="shared" si="11"/>
        <v>46508</v>
      </c>
      <c r="B103" s="19">
        <v>89</v>
      </c>
      <c r="C103" s="8" t="e">
        <f t="shared" si="6"/>
        <v>#NUM!</v>
      </c>
      <c r="D103" s="37" t="e">
        <f t="shared" si="7"/>
        <v>#NUM!</v>
      </c>
      <c r="E103" s="37" t="e">
        <f t="shared" si="9"/>
        <v>#NUM!</v>
      </c>
      <c r="F103" s="37">
        <f t="shared" si="10"/>
        <v>339.25</v>
      </c>
      <c r="G103" s="37" t="e">
        <f t="shared" si="8"/>
        <v>#NUM!</v>
      </c>
    </row>
    <row r="104" spans="1:7" x14ac:dyDescent="0.25">
      <c r="A104" s="36">
        <f t="shared" si="11"/>
        <v>46539</v>
      </c>
      <c r="B104" s="19">
        <v>90</v>
      </c>
      <c r="C104" s="8" t="e">
        <f t="shared" si="6"/>
        <v>#NUM!</v>
      </c>
      <c r="D104" s="37" t="e">
        <f t="shared" si="7"/>
        <v>#NUM!</v>
      </c>
      <c r="E104" s="37" t="e">
        <f t="shared" si="9"/>
        <v>#NUM!</v>
      </c>
      <c r="F104" s="37">
        <f t="shared" si="10"/>
        <v>339.25</v>
      </c>
      <c r="G104" s="37" t="e">
        <f t="shared" si="8"/>
        <v>#NUM!</v>
      </c>
    </row>
    <row r="105" spans="1:7" x14ac:dyDescent="0.25">
      <c r="A105" s="36">
        <f t="shared" si="11"/>
        <v>46569</v>
      </c>
      <c r="B105" s="19">
        <v>91</v>
      </c>
      <c r="C105" s="8" t="e">
        <f t="shared" si="6"/>
        <v>#NUM!</v>
      </c>
      <c r="D105" s="37" t="e">
        <f t="shared" si="7"/>
        <v>#NUM!</v>
      </c>
      <c r="E105" s="37" t="e">
        <f t="shared" si="9"/>
        <v>#NUM!</v>
      </c>
      <c r="F105" s="37">
        <f t="shared" si="10"/>
        <v>339.25</v>
      </c>
      <c r="G105" s="37" t="e">
        <f t="shared" si="8"/>
        <v>#NUM!</v>
      </c>
    </row>
    <row r="106" spans="1:7" x14ac:dyDescent="0.25">
      <c r="A106" s="36">
        <f t="shared" si="11"/>
        <v>46600</v>
      </c>
      <c r="B106" s="19">
        <v>92</v>
      </c>
      <c r="C106" s="8" t="e">
        <f t="shared" si="6"/>
        <v>#NUM!</v>
      </c>
      <c r="D106" s="37" t="e">
        <f t="shared" si="7"/>
        <v>#NUM!</v>
      </c>
      <c r="E106" s="37" t="e">
        <f t="shared" si="9"/>
        <v>#NUM!</v>
      </c>
      <c r="F106" s="37">
        <f t="shared" si="10"/>
        <v>339.25</v>
      </c>
      <c r="G106" s="37" t="e">
        <f t="shared" si="8"/>
        <v>#NUM!</v>
      </c>
    </row>
    <row r="107" spans="1:7" x14ac:dyDescent="0.25">
      <c r="A107" s="36">
        <f t="shared" si="11"/>
        <v>46631</v>
      </c>
      <c r="B107" s="19">
        <v>93</v>
      </c>
      <c r="C107" s="8" t="e">
        <f t="shared" si="6"/>
        <v>#NUM!</v>
      </c>
      <c r="D107" s="37" t="e">
        <f t="shared" si="7"/>
        <v>#NUM!</v>
      </c>
      <c r="E107" s="37" t="e">
        <f t="shared" si="9"/>
        <v>#NUM!</v>
      </c>
      <c r="F107" s="37">
        <f t="shared" si="10"/>
        <v>339.25</v>
      </c>
      <c r="G107" s="37" t="e">
        <f t="shared" si="8"/>
        <v>#NUM!</v>
      </c>
    </row>
    <row r="108" spans="1:7" x14ac:dyDescent="0.25">
      <c r="A108" s="36">
        <f t="shared" si="11"/>
        <v>46661</v>
      </c>
      <c r="B108" s="19">
        <v>94</v>
      </c>
      <c r="C108" s="8" t="e">
        <f t="shared" si="6"/>
        <v>#NUM!</v>
      </c>
      <c r="D108" s="37" t="e">
        <f t="shared" si="7"/>
        <v>#NUM!</v>
      </c>
      <c r="E108" s="37" t="e">
        <f t="shared" si="9"/>
        <v>#NUM!</v>
      </c>
      <c r="F108" s="37">
        <f t="shared" si="10"/>
        <v>339.25</v>
      </c>
      <c r="G108" s="37" t="e">
        <f t="shared" si="8"/>
        <v>#NUM!</v>
      </c>
    </row>
    <row r="109" spans="1:7" x14ac:dyDescent="0.25">
      <c r="A109" s="36">
        <f t="shared" si="11"/>
        <v>46692</v>
      </c>
      <c r="B109" s="19">
        <v>95</v>
      </c>
      <c r="C109" s="8" t="e">
        <f t="shared" si="6"/>
        <v>#NUM!</v>
      </c>
      <c r="D109" s="37" t="e">
        <f t="shared" si="7"/>
        <v>#NUM!</v>
      </c>
      <c r="E109" s="37" t="e">
        <f t="shared" si="9"/>
        <v>#NUM!</v>
      </c>
      <c r="F109" s="37">
        <f t="shared" si="10"/>
        <v>339.25</v>
      </c>
      <c r="G109" s="37" t="e">
        <f t="shared" si="8"/>
        <v>#NUM!</v>
      </c>
    </row>
    <row r="110" spans="1:7" x14ac:dyDescent="0.25">
      <c r="A110" s="36">
        <f t="shared" si="11"/>
        <v>46722</v>
      </c>
      <c r="B110" s="19">
        <v>96</v>
      </c>
      <c r="C110" s="8" t="e">
        <f t="shared" si="6"/>
        <v>#NUM!</v>
      </c>
      <c r="D110" s="37" t="e">
        <f t="shared" si="7"/>
        <v>#NUM!</v>
      </c>
      <c r="E110" s="37" t="e">
        <f t="shared" si="9"/>
        <v>#NUM!</v>
      </c>
      <c r="F110" s="37">
        <f t="shared" si="10"/>
        <v>339.25</v>
      </c>
      <c r="G110" s="37" t="e">
        <f t="shared" si="8"/>
        <v>#NUM!</v>
      </c>
    </row>
    <row r="111" spans="1:7" x14ac:dyDescent="0.25">
      <c r="A111" s="36">
        <f t="shared" si="11"/>
        <v>46753</v>
      </c>
      <c r="B111" s="19">
        <v>97</v>
      </c>
      <c r="C111" s="8" t="e">
        <f t="shared" si="6"/>
        <v>#NUM!</v>
      </c>
      <c r="D111" s="37" t="e">
        <f t="shared" si="7"/>
        <v>#NUM!</v>
      </c>
      <c r="E111" s="37" t="e">
        <f t="shared" si="9"/>
        <v>#NUM!</v>
      </c>
      <c r="F111" s="37">
        <f t="shared" si="10"/>
        <v>339.25</v>
      </c>
      <c r="G111" s="37" t="e">
        <f t="shared" si="8"/>
        <v>#NUM!</v>
      </c>
    </row>
    <row r="112" spans="1:7" x14ac:dyDescent="0.25">
      <c r="A112" s="36">
        <f t="shared" si="11"/>
        <v>46784</v>
      </c>
      <c r="B112" s="19">
        <v>98</v>
      </c>
      <c r="C112" s="8" t="e">
        <f t="shared" si="6"/>
        <v>#NUM!</v>
      </c>
      <c r="D112" s="37" t="e">
        <f t="shared" si="7"/>
        <v>#NUM!</v>
      </c>
      <c r="E112" s="37" t="e">
        <f t="shared" si="9"/>
        <v>#NUM!</v>
      </c>
      <c r="F112" s="37">
        <f t="shared" si="10"/>
        <v>339.25</v>
      </c>
      <c r="G112" s="37" t="e">
        <f t="shared" si="8"/>
        <v>#NUM!</v>
      </c>
    </row>
    <row r="113" spans="1:7" x14ac:dyDescent="0.25">
      <c r="A113" s="36">
        <f t="shared" si="11"/>
        <v>46813</v>
      </c>
      <c r="B113" s="19">
        <v>99</v>
      </c>
      <c r="C113" s="8" t="e">
        <f t="shared" si="6"/>
        <v>#NUM!</v>
      </c>
      <c r="D113" s="37" t="e">
        <f t="shared" si="7"/>
        <v>#NUM!</v>
      </c>
      <c r="E113" s="37" t="e">
        <f t="shared" si="9"/>
        <v>#NUM!</v>
      </c>
      <c r="F113" s="37">
        <f t="shared" si="10"/>
        <v>339.25</v>
      </c>
      <c r="G113" s="37" t="e">
        <f t="shared" si="8"/>
        <v>#NUM!</v>
      </c>
    </row>
    <row r="114" spans="1:7" x14ac:dyDescent="0.25">
      <c r="A114" s="36">
        <f t="shared" si="11"/>
        <v>46844</v>
      </c>
      <c r="B114" s="19">
        <v>100</v>
      </c>
      <c r="C114" s="8" t="e">
        <f t="shared" si="6"/>
        <v>#NUM!</v>
      </c>
      <c r="D114" s="37" t="e">
        <f t="shared" si="7"/>
        <v>#NUM!</v>
      </c>
      <c r="E114" s="37" t="e">
        <f t="shared" si="9"/>
        <v>#NUM!</v>
      </c>
      <c r="F114" s="37">
        <f t="shared" si="10"/>
        <v>339.25</v>
      </c>
      <c r="G114" s="37" t="e">
        <f t="shared" si="8"/>
        <v>#NUM!</v>
      </c>
    </row>
    <row r="115" spans="1:7" x14ac:dyDescent="0.25">
      <c r="A115" s="36">
        <f t="shared" si="11"/>
        <v>46874</v>
      </c>
      <c r="B115" s="19">
        <v>101</v>
      </c>
      <c r="C115" s="8" t="e">
        <f t="shared" si="6"/>
        <v>#NUM!</v>
      </c>
      <c r="D115" s="37" t="e">
        <f t="shared" si="7"/>
        <v>#NUM!</v>
      </c>
      <c r="E115" s="37" t="e">
        <f t="shared" si="9"/>
        <v>#NUM!</v>
      </c>
      <c r="F115" s="37">
        <f t="shared" si="10"/>
        <v>339.25</v>
      </c>
      <c r="G115" s="37" t="e">
        <f t="shared" si="8"/>
        <v>#NUM!</v>
      </c>
    </row>
    <row r="116" spans="1:7" x14ac:dyDescent="0.25">
      <c r="A116" s="36">
        <f t="shared" si="11"/>
        <v>46905</v>
      </c>
      <c r="B116" s="19">
        <v>102</v>
      </c>
      <c r="C116" s="8" t="e">
        <f t="shared" si="6"/>
        <v>#NUM!</v>
      </c>
      <c r="D116" s="37" t="e">
        <f t="shared" si="7"/>
        <v>#NUM!</v>
      </c>
      <c r="E116" s="37" t="e">
        <f t="shared" si="9"/>
        <v>#NUM!</v>
      </c>
      <c r="F116" s="37">
        <f t="shared" si="10"/>
        <v>339.25</v>
      </c>
      <c r="G116" s="37" t="e">
        <f t="shared" si="8"/>
        <v>#NUM!</v>
      </c>
    </row>
    <row r="117" spans="1:7" x14ac:dyDescent="0.25">
      <c r="A117" s="36">
        <f t="shared" si="11"/>
        <v>46935</v>
      </c>
      <c r="B117" s="19">
        <v>103</v>
      </c>
      <c r="C117" s="8" t="e">
        <f t="shared" si="6"/>
        <v>#NUM!</v>
      </c>
      <c r="D117" s="37" t="e">
        <f t="shared" si="7"/>
        <v>#NUM!</v>
      </c>
      <c r="E117" s="37" t="e">
        <f t="shared" si="9"/>
        <v>#NUM!</v>
      </c>
      <c r="F117" s="37">
        <f t="shared" si="10"/>
        <v>339.25</v>
      </c>
      <c r="G117" s="37" t="e">
        <f t="shared" si="8"/>
        <v>#NUM!</v>
      </c>
    </row>
    <row r="118" spans="1:7" x14ac:dyDescent="0.25">
      <c r="A118" s="36">
        <f t="shared" si="11"/>
        <v>46966</v>
      </c>
      <c r="B118" s="19">
        <v>104</v>
      </c>
      <c r="C118" s="8" t="e">
        <f t="shared" si="6"/>
        <v>#NUM!</v>
      </c>
      <c r="D118" s="37" t="e">
        <f t="shared" si="7"/>
        <v>#NUM!</v>
      </c>
      <c r="E118" s="37" t="e">
        <f t="shared" si="9"/>
        <v>#NUM!</v>
      </c>
      <c r="F118" s="37">
        <f t="shared" si="10"/>
        <v>339.25</v>
      </c>
      <c r="G118" s="37" t="e">
        <f t="shared" si="8"/>
        <v>#NUM!</v>
      </c>
    </row>
    <row r="119" spans="1:7" x14ac:dyDescent="0.25">
      <c r="A119" s="36">
        <f t="shared" si="11"/>
        <v>46997</v>
      </c>
      <c r="B119" s="19">
        <v>105</v>
      </c>
      <c r="C119" s="8" t="e">
        <f t="shared" si="6"/>
        <v>#NUM!</v>
      </c>
      <c r="D119" s="37" t="e">
        <f t="shared" si="7"/>
        <v>#NUM!</v>
      </c>
      <c r="E119" s="37" t="e">
        <f t="shared" si="9"/>
        <v>#NUM!</v>
      </c>
      <c r="F119" s="37">
        <f t="shared" si="10"/>
        <v>339.25</v>
      </c>
      <c r="G119" s="37" t="e">
        <f t="shared" si="8"/>
        <v>#NUM!</v>
      </c>
    </row>
    <row r="120" spans="1:7" x14ac:dyDescent="0.25">
      <c r="A120" s="36">
        <f t="shared" si="11"/>
        <v>47027</v>
      </c>
      <c r="B120" s="19">
        <v>106</v>
      </c>
      <c r="C120" s="8" t="e">
        <f t="shared" si="6"/>
        <v>#NUM!</v>
      </c>
      <c r="D120" s="37" t="e">
        <f t="shared" si="7"/>
        <v>#NUM!</v>
      </c>
      <c r="E120" s="37" t="e">
        <f t="shared" si="9"/>
        <v>#NUM!</v>
      </c>
      <c r="F120" s="37">
        <f t="shared" si="10"/>
        <v>339.25</v>
      </c>
      <c r="G120" s="37" t="e">
        <f t="shared" si="8"/>
        <v>#NUM!</v>
      </c>
    </row>
    <row r="121" spans="1:7" x14ac:dyDescent="0.25">
      <c r="A121" s="36">
        <f t="shared" si="11"/>
        <v>47058</v>
      </c>
      <c r="B121" s="19">
        <v>107</v>
      </c>
      <c r="C121" s="8" t="e">
        <f t="shared" si="6"/>
        <v>#NUM!</v>
      </c>
      <c r="D121" s="37" t="e">
        <f t="shared" si="7"/>
        <v>#NUM!</v>
      </c>
      <c r="E121" s="37" t="e">
        <f t="shared" si="9"/>
        <v>#NUM!</v>
      </c>
      <c r="F121" s="37">
        <f t="shared" si="10"/>
        <v>339.25</v>
      </c>
      <c r="G121" s="37" t="e">
        <f t="shared" si="8"/>
        <v>#NUM!</v>
      </c>
    </row>
    <row r="122" spans="1:7" x14ac:dyDescent="0.25">
      <c r="A122" s="36">
        <f t="shared" si="11"/>
        <v>47088</v>
      </c>
      <c r="B122" s="19">
        <v>108</v>
      </c>
      <c r="C122" s="8" t="e">
        <f t="shared" si="6"/>
        <v>#NUM!</v>
      </c>
      <c r="D122" s="37" t="e">
        <f t="shared" si="7"/>
        <v>#NUM!</v>
      </c>
      <c r="E122" s="37" t="e">
        <f t="shared" si="9"/>
        <v>#NUM!</v>
      </c>
      <c r="F122" s="37">
        <f t="shared" si="10"/>
        <v>339.25</v>
      </c>
      <c r="G122" s="37" t="e">
        <f t="shared" si="8"/>
        <v>#NUM!</v>
      </c>
    </row>
    <row r="123" spans="1:7" x14ac:dyDescent="0.25">
      <c r="A123" s="36">
        <f t="shared" si="11"/>
        <v>47119</v>
      </c>
      <c r="B123" s="19">
        <v>109</v>
      </c>
      <c r="C123" s="8" t="e">
        <f t="shared" si="6"/>
        <v>#NUM!</v>
      </c>
      <c r="D123" s="37" t="e">
        <f t="shared" si="7"/>
        <v>#NUM!</v>
      </c>
      <c r="E123" s="37" t="e">
        <f t="shared" si="9"/>
        <v>#NUM!</v>
      </c>
      <c r="F123" s="37">
        <f t="shared" si="10"/>
        <v>339.25</v>
      </c>
      <c r="G123" s="37" t="e">
        <f t="shared" si="8"/>
        <v>#NUM!</v>
      </c>
    </row>
    <row r="124" spans="1:7" x14ac:dyDescent="0.25">
      <c r="A124" s="36">
        <f t="shared" si="11"/>
        <v>47150</v>
      </c>
      <c r="B124" s="19">
        <v>110</v>
      </c>
      <c r="C124" s="8" t="e">
        <f t="shared" si="6"/>
        <v>#NUM!</v>
      </c>
      <c r="D124" s="37" t="e">
        <f t="shared" si="7"/>
        <v>#NUM!</v>
      </c>
      <c r="E124" s="37" t="e">
        <f t="shared" si="9"/>
        <v>#NUM!</v>
      </c>
      <c r="F124" s="37">
        <f t="shared" si="10"/>
        <v>339.25</v>
      </c>
      <c r="G124" s="37" t="e">
        <f t="shared" si="8"/>
        <v>#NUM!</v>
      </c>
    </row>
    <row r="125" spans="1:7" x14ac:dyDescent="0.25">
      <c r="A125" s="36">
        <f t="shared" si="11"/>
        <v>47178</v>
      </c>
      <c r="B125" s="19">
        <v>111</v>
      </c>
      <c r="C125" s="8" t="e">
        <f t="shared" si="6"/>
        <v>#NUM!</v>
      </c>
      <c r="D125" s="37" t="e">
        <f t="shared" si="7"/>
        <v>#NUM!</v>
      </c>
      <c r="E125" s="37" t="e">
        <f t="shared" si="9"/>
        <v>#NUM!</v>
      </c>
      <c r="F125" s="37">
        <f t="shared" si="10"/>
        <v>339.25</v>
      </c>
      <c r="G125" s="37" t="e">
        <f t="shared" si="8"/>
        <v>#NUM!</v>
      </c>
    </row>
    <row r="126" spans="1:7" x14ac:dyDescent="0.25">
      <c r="A126" s="36">
        <f t="shared" si="11"/>
        <v>47209</v>
      </c>
      <c r="B126" s="19">
        <v>112</v>
      </c>
      <c r="C126" s="8" t="e">
        <f t="shared" si="6"/>
        <v>#NUM!</v>
      </c>
      <c r="D126" s="37" t="e">
        <f t="shared" si="7"/>
        <v>#NUM!</v>
      </c>
      <c r="E126" s="37" t="e">
        <f t="shared" si="9"/>
        <v>#NUM!</v>
      </c>
      <c r="F126" s="37">
        <f t="shared" si="10"/>
        <v>339.25</v>
      </c>
      <c r="G126" s="37" t="e">
        <f t="shared" si="8"/>
        <v>#NUM!</v>
      </c>
    </row>
    <row r="127" spans="1:7" x14ac:dyDescent="0.25">
      <c r="A127" s="36">
        <f t="shared" si="11"/>
        <v>47239</v>
      </c>
      <c r="B127" s="19">
        <v>113</v>
      </c>
      <c r="C127" s="8" t="e">
        <f t="shared" si="6"/>
        <v>#NUM!</v>
      </c>
      <c r="D127" s="37" t="e">
        <f t="shared" si="7"/>
        <v>#NUM!</v>
      </c>
      <c r="E127" s="37" t="e">
        <f t="shared" si="9"/>
        <v>#NUM!</v>
      </c>
      <c r="F127" s="37">
        <f t="shared" si="10"/>
        <v>339.25</v>
      </c>
      <c r="G127" s="37" t="e">
        <f t="shared" si="8"/>
        <v>#NUM!</v>
      </c>
    </row>
    <row r="128" spans="1:7" x14ac:dyDescent="0.25">
      <c r="A128" s="36">
        <f t="shared" si="11"/>
        <v>47270</v>
      </c>
      <c r="B128" s="19">
        <v>114</v>
      </c>
      <c r="C128" s="8" t="e">
        <f t="shared" si="6"/>
        <v>#NUM!</v>
      </c>
      <c r="D128" s="37" t="e">
        <f t="shared" si="7"/>
        <v>#NUM!</v>
      </c>
      <c r="E128" s="37" t="e">
        <f t="shared" si="9"/>
        <v>#NUM!</v>
      </c>
      <c r="F128" s="37">
        <f t="shared" si="10"/>
        <v>339.25</v>
      </c>
      <c r="G128" s="37" t="e">
        <f t="shared" si="8"/>
        <v>#NUM!</v>
      </c>
    </row>
    <row r="129" spans="1:7" x14ac:dyDescent="0.25">
      <c r="A129" s="36">
        <f t="shared" si="11"/>
        <v>47300</v>
      </c>
      <c r="B129" s="19">
        <v>115</v>
      </c>
      <c r="C129" s="8" t="e">
        <f t="shared" si="6"/>
        <v>#NUM!</v>
      </c>
      <c r="D129" s="37" t="e">
        <f t="shared" si="7"/>
        <v>#NUM!</v>
      </c>
      <c r="E129" s="37" t="e">
        <f t="shared" si="9"/>
        <v>#NUM!</v>
      </c>
      <c r="F129" s="37">
        <f t="shared" si="10"/>
        <v>339.25</v>
      </c>
      <c r="G129" s="37" t="e">
        <f t="shared" si="8"/>
        <v>#NUM!</v>
      </c>
    </row>
    <row r="130" spans="1:7" x14ac:dyDescent="0.25">
      <c r="A130" s="36">
        <f t="shared" si="11"/>
        <v>47331</v>
      </c>
      <c r="B130" s="19">
        <v>116</v>
      </c>
      <c r="C130" s="8" t="e">
        <f t="shared" si="6"/>
        <v>#NUM!</v>
      </c>
      <c r="D130" s="37" t="e">
        <f t="shared" si="7"/>
        <v>#NUM!</v>
      </c>
      <c r="E130" s="37" t="e">
        <f t="shared" si="9"/>
        <v>#NUM!</v>
      </c>
      <c r="F130" s="37">
        <f t="shared" si="10"/>
        <v>339.25</v>
      </c>
      <c r="G130" s="37" t="e">
        <f t="shared" si="8"/>
        <v>#NUM!</v>
      </c>
    </row>
    <row r="131" spans="1:7" x14ac:dyDescent="0.25">
      <c r="A131" s="36">
        <f t="shared" si="11"/>
        <v>47362</v>
      </c>
      <c r="B131" s="19">
        <v>117</v>
      </c>
      <c r="C131" s="8" t="e">
        <f t="shared" si="6"/>
        <v>#NUM!</v>
      </c>
      <c r="D131" s="37" t="e">
        <f t="shared" si="7"/>
        <v>#NUM!</v>
      </c>
      <c r="E131" s="37" t="e">
        <f t="shared" si="9"/>
        <v>#NUM!</v>
      </c>
      <c r="F131" s="37">
        <f t="shared" si="10"/>
        <v>339.25</v>
      </c>
      <c r="G131" s="37" t="e">
        <f t="shared" si="8"/>
        <v>#NUM!</v>
      </c>
    </row>
    <row r="132" spans="1:7" x14ac:dyDescent="0.25">
      <c r="A132" s="36">
        <f t="shared" si="11"/>
        <v>47392</v>
      </c>
      <c r="B132" s="19">
        <v>118</v>
      </c>
      <c r="C132" s="8" t="e">
        <f t="shared" si="6"/>
        <v>#NUM!</v>
      </c>
      <c r="D132" s="37" t="e">
        <f t="shared" si="7"/>
        <v>#NUM!</v>
      </c>
      <c r="E132" s="37" t="e">
        <f t="shared" si="9"/>
        <v>#NUM!</v>
      </c>
      <c r="F132" s="37">
        <f t="shared" si="10"/>
        <v>339.25</v>
      </c>
      <c r="G132" s="37" t="e">
        <f t="shared" si="8"/>
        <v>#NUM!</v>
      </c>
    </row>
    <row r="133" spans="1:7" x14ac:dyDescent="0.25">
      <c r="A133" s="36">
        <f t="shared" si="11"/>
        <v>47423</v>
      </c>
      <c r="B133" s="19">
        <v>119</v>
      </c>
      <c r="C133" s="8" t="e">
        <f t="shared" si="6"/>
        <v>#NUM!</v>
      </c>
      <c r="D133" s="37" t="e">
        <f t="shared" si="7"/>
        <v>#NUM!</v>
      </c>
      <c r="E133" s="37" t="e">
        <f t="shared" si="9"/>
        <v>#NUM!</v>
      </c>
      <c r="F133" s="37">
        <f t="shared" si="10"/>
        <v>339.25</v>
      </c>
      <c r="G133" s="37" t="e">
        <f t="shared" si="8"/>
        <v>#NUM!</v>
      </c>
    </row>
    <row r="134" spans="1:7" x14ac:dyDescent="0.25">
      <c r="A134" s="36">
        <f t="shared" si="11"/>
        <v>47453</v>
      </c>
      <c r="B134" s="19">
        <v>120</v>
      </c>
      <c r="C134" s="8" t="e">
        <f t="shared" si="6"/>
        <v>#NUM!</v>
      </c>
      <c r="D134" s="37" t="e">
        <f t="shared" si="7"/>
        <v>#NUM!</v>
      </c>
      <c r="E134" s="37" t="e">
        <f t="shared" si="9"/>
        <v>#NUM!</v>
      </c>
      <c r="F134" s="37">
        <f t="shared" si="10"/>
        <v>339.25</v>
      </c>
      <c r="G134" s="37" t="e">
        <f t="shared" si="8"/>
        <v>#NUM!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13</vt:i4>
      </vt:variant>
    </vt:vector>
  </HeadingPairs>
  <TitlesOfParts>
    <vt:vector size="13" baseType="lpstr">
      <vt:lpstr>Koond</vt:lpstr>
      <vt:lpstr>Kiltsi tee 10</vt:lpstr>
      <vt:lpstr>Aleksandri tn 14</vt:lpstr>
      <vt:lpstr>Aia tn 2</vt:lpstr>
      <vt:lpstr>Kõrgessaare mnt 18</vt:lpstr>
      <vt:lpstr>Kunderi tn 18</vt:lpstr>
      <vt:lpstr>Karja tn 17a</vt:lpstr>
      <vt:lpstr>Tallinna mnt 14</vt:lpstr>
      <vt:lpstr>Paala tee 4</vt:lpstr>
      <vt:lpstr>Pargi tn 15</vt:lpstr>
      <vt:lpstr>Wiedemanni tn 13</vt:lpstr>
      <vt:lpstr>Kolga tee 28</vt:lpstr>
      <vt:lpstr>Kesk tn 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Henri Telk</dc:creator>
  <cp:lastModifiedBy>Kristin Tamm</cp:lastModifiedBy>
  <dcterms:created xsi:type="dcterms:W3CDTF">2018-11-22T07:56:47Z</dcterms:created>
  <dcterms:modified xsi:type="dcterms:W3CDTF">2019-09-12T07:30:41Z</dcterms:modified>
</cp:coreProperties>
</file>